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mc:AlternateContent xmlns:mc="http://schemas.openxmlformats.org/markup-compatibility/2006">
    <mc:Choice Requires="x15">
      <x15ac:absPath xmlns:x15ac="http://schemas.microsoft.com/office/spreadsheetml/2010/11/ac" url="C:\Users\Ruth\Documents\A - Competition\0 - 2021 EXPOFEST VIRTUAL COMPETITION SERIES\EXPOFEST FILES\Updated files for website Nov + covid email docs\"/>
    </mc:Choice>
  </mc:AlternateContent>
  <xr:revisionPtr revIDLastSave="0" documentId="13_ncr:1_{E5075AF5-F854-4703-B482-CAD6EBBA03CB}" xr6:coauthVersionLast="46" xr6:coauthVersionMax="46" xr10:uidLastSave="{00000000-0000-0000-0000-000000000000}"/>
  <bookViews>
    <workbookView xWindow="-120" yWindow="-120" windowWidth="20730" windowHeight="11160" firstSheet="1" activeTab="1" xr2:uid="{00000000-000D-0000-FFFF-FFFF00000000}"/>
  </bookViews>
  <sheets>
    <sheet name="Divisions" sheetId="42" state="hidden" r:id="rId1"/>
    <sheet name="Program Registration" sheetId="9" r:id="rId2"/>
    <sheet name="Équipe 1 Information" sheetId="29" r:id="rId3"/>
    <sheet name="Équipe 2 Information" sheetId="75" r:id="rId4"/>
    <sheet name="Équipe 3 Information" sheetId="76" r:id="rId5"/>
    <sheet name="Équipe 4 Information" sheetId="77" r:id="rId6"/>
    <sheet name="Équipe 5 Information" sheetId="78" r:id="rId7"/>
    <sheet name="Équipe 6 Information" sheetId="79" r:id="rId8"/>
    <sheet name="Équipe 7 Information" sheetId="80" r:id="rId9"/>
    <sheet name="Équipe 8 Information" sheetId="81" r:id="rId10"/>
    <sheet name="Équipe 9 Information" sheetId="82" r:id="rId11"/>
    <sheet name="Équipe 10 Information" sheetId="83" r:id="rId12"/>
  </sheets>
  <definedNames>
    <definedName name="_xlnm._FilterDatabase" localSheetId="2" hidden="1">'Équipe 1 Information'!$B$2:$M$12</definedName>
    <definedName name="_xlnm._FilterDatabase" localSheetId="11" hidden="1">'Équipe 10 Information'!$B$2:$M$12</definedName>
    <definedName name="_xlnm._FilterDatabase" localSheetId="3" hidden="1">'Équipe 2 Information'!$B$2:$M$12</definedName>
    <definedName name="_xlnm._FilterDatabase" localSheetId="4" hidden="1">'Équipe 3 Information'!$B$2:$M$12</definedName>
    <definedName name="_xlnm._FilterDatabase" localSheetId="5" hidden="1">'Équipe 4 Information'!$B$2:$M$12</definedName>
    <definedName name="_xlnm._FilterDatabase" localSheetId="6" hidden="1">'Équipe 5 Information'!$B$2:$M$12</definedName>
    <definedName name="_xlnm._FilterDatabase" localSheetId="7" hidden="1">'Équipe 6 Information'!$B$2:$M$12</definedName>
    <definedName name="_xlnm._FilterDatabase" localSheetId="8" hidden="1">'Équipe 7 Information'!$B$2:$M$12</definedName>
    <definedName name="_xlnm._FilterDatabase" localSheetId="9" hidden="1">'Équipe 8 Information'!$B$2:$M$12</definedName>
    <definedName name="_xlnm._FilterDatabase" localSheetId="10" hidden="1">'Équipe 9 Information'!$B$2:$M$12</definedName>
    <definedName name="ALLSTAR">Divisions!$C$3:$C$118</definedName>
    <definedName name="Categories">#REF!</definedName>
    <definedName name="Category">#REF!</definedName>
    <definedName name="INDIVIDUALS">Divisions!$D$16:$D$27</definedName>
    <definedName name="Levels">#REF!</definedName>
    <definedName name="niv">#REF!</definedName>
    <definedName name="Niveau">#REF!</definedName>
    <definedName name="NOVICE_PREP_CHEER_ABILITIES">Divisions!$F$3:$F$31</definedName>
    <definedName name="PREP">Divisions!$F$3:$F$31</definedName>
    <definedName name="_xlnm.Print_Area" localSheetId="2">'Équipe 1 Information'!$B$1:$M$31</definedName>
    <definedName name="_xlnm.Print_Area" localSheetId="11">'Équipe 10 Information'!$B$1:$M$31</definedName>
    <definedName name="_xlnm.Print_Area" localSheetId="3">'Équipe 2 Information'!$B$1:$M$31</definedName>
    <definedName name="_xlnm.Print_Area" localSheetId="4">'Équipe 3 Information'!$B$1:$M$31</definedName>
    <definedName name="_xlnm.Print_Area" localSheetId="5">'Équipe 4 Information'!$B$1:$M$31</definedName>
    <definedName name="_xlnm.Print_Area" localSheetId="6">'Équipe 5 Information'!$B$1:$M$31</definedName>
    <definedName name="_xlnm.Print_Area" localSheetId="7">'Équipe 6 Information'!$B$1:$M$31</definedName>
    <definedName name="_xlnm.Print_Area" localSheetId="8">'Équipe 7 Information'!$B$1:$M$31</definedName>
    <definedName name="_xlnm.Print_Area" localSheetId="9">'Équipe 8 Information'!$B$1:$M$31</definedName>
    <definedName name="_xlnm.Print_Area" localSheetId="10">'Équipe 9 Information'!$B$1:$M$31</definedName>
    <definedName name="_xlnm.Print_Area" localSheetId="1">'Program Registration'!$A$1:$L$55</definedName>
    <definedName name="SCHOOL">Divisions!$E$3:$E$41</definedName>
    <definedName name="SCOLAIRE">Divisions!$E$3:$E$22</definedName>
    <definedName name="SELECTONE">Divisions!$B$2:$B$2</definedName>
    <definedName name="STUNT">Divisions!$D$3:$D$11</definedName>
    <definedName name="TaxRates">Divisions!$D$92:$E$105</definedName>
  </definedNames>
  <calcPr calcId="181029"/>
</workbook>
</file>

<file path=xl/calcChain.xml><?xml version="1.0" encoding="utf-8"?>
<calcChain xmlns="http://schemas.openxmlformats.org/spreadsheetml/2006/main">
  <c r="K43" i="9" l="1"/>
  <c r="K41" i="9"/>
  <c r="K40" i="9"/>
  <c r="K39" i="9"/>
  <c r="O12" i="83"/>
  <c r="O12" i="82"/>
  <c r="O12" i="81"/>
  <c r="O12" i="80"/>
  <c r="O12" i="79"/>
  <c r="O12" i="78"/>
  <c r="O12" i="77"/>
  <c r="O12" i="76"/>
  <c r="O12" i="75"/>
  <c r="K26" i="9" l="1"/>
  <c r="K25" i="9"/>
  <c r="K24" i="9"/>
  <c r="I44" i="9" l="1"/>
  <c r="O12" i="29"/>
  <c r="K36" i="9" l="1"/>
  <c r="K35" i="9"/>
  <c r="K31" i="9"/>
  <c r="K30" i="9"/>
  <c r="K29" i="9" l="1"/>
  <c r="K34" i="9"/>
  <c r="B54" i="9"/>
  <c r="K2" i="9" l="1"/>
  <c r="K44" i="9" l="1"/>
  <c r="K46" i="9" l="1"/>
</calcChain>
</file>

<file path=xl/sharedStrings.xml><?xml version="1.0" encoding="utf-8"?>
<sst xmlns="http://schemas.openxmlformats.org/spreadsheetml/2006/main" count="865" uniqueCount="527">
  <si>
    <t xml:space="preserve">Date: </t>
  </si>
  <si>
    <t>DESCRIPTION</t>
  </si>
  <si>
    <t xml:space="preserve">Rev : </t>
  </si>
  <si>
    <t>sub-total:</t>
  </si>
  <si>
    <t>DATE:</t>
  </si>
  <si>
    <t>info@expofest.ca</t>
  </si>
  <si>
    <t xml:space="preserve">Expofest Productions </t>
  </si>
  <si>
    <t>Youth Grade 1-4 - Level 1</t>
  </si>
  <si>
    <t>Youth Grade 4-6 Level 1</t>
  </si>
  <si>
    <t>Youth Grade 4-6 Level 2</t>
  </si>
  <si>
    <t>Junior Grade 9 and under - Level 1</t>
  </si>
  <si>
    <t>Junior Grade 9 and under - Level 2</t>
  </si>
  <si>
    <t>Junior Grade 9 and under - Level 3</t>
  </si>
  <si>
    <t>Senior Grade 7 to 12 - Level 1</t>
  </si>
  <si>
    <t>Senior Grade 7 to 12 - Level 2</t>
  </si>
  <si>
    <t>Senior Grade 7 to 12 - Level 3</t>
  </si>
  <si>
    <t>Senior Grade 7 to 12 - Level 4</t>
  </si>
  <si>
    <t>Senior Grade 7 to 12 - Level 4.0</t>
  </si>
  <si>
    <t>Senior Co-Ed Grade 7 to 12 - Level 4</t>
  </si>
  <si>
    <t>University/Collegiate 4.2</t>
  </si>
  <si>
    <t>Cegep Level 6</t>
  </si>
  <si>
    <t>University/Collegiate All Girl Level 2.0</t>
  </si>
  <si>
    <t>University/Collegiate All Girl Level 4</t>
  </si>
  <si>
    <t>University/Collegiate All Girl Level 7</t>
  </si>
  <si>
    <t>University/Collegiate Co-Ed Level 2.0</t>
  </si>
  <si>
    <t>University/Collegiate Co-Ed Level 4</t>
  </si>
  <si>
    <t>University/Collegiate Co-Ed Level 7</t>
  </si>
  <si>
    <t xml:space="preserve">GST/HST  709829089RT0001
</t>
  </si>
  <si>
    <t>2020-2021</t>
  </si>
  <si>
    <t>STUNT GROUP</t>
  </si>
  <si>
    <t>SELECT ONE</t>
  </si>
  <si>
    <t>Afghanistan</t>
  </si>
  <si>
    <t>Albania</t>
  </si>
  <si>
    <t>Algeria</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</si>
  <si>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</si>
  <si>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</si>
  <si>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</si>
  <si>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</si>
  <si>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</si>
  <si>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</si>
  <si>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</si>
  <si>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</si>
  <si>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</si>
  <si>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</si>
  <si>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</si>
  <si>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</si>
  <si>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</si>
  <si>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</si>
  <si>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</si>
  <si>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</si>
  <si>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</si>
  <si>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t>
  </si>
  <si>
    <t>Bosnia and Herzegovina</t>
  </si>
  <si>
    <t>Botswana</t>
  </si>
  <si>
    <t>Brazil</t>
  </si>
  <si>
    <t>Brunei</t>
  </si>
  <si>
    <t>Bulgaria</t>
  </si>
  <si>
    <t>Burkina Faso</t>
  </si>
  <si>
    <t>Burundi</t>
  </si>
  <si>
    <t>Cabo Verde</t>
  </si>
  <si>
    <t>Cambodia</t>
  </si>
  <si>
    <t>Cameroon</t>
  </si>
  <si>
    <t>Chad</t>
  </si>
  <si>
    <t>Chile</t>
  </si>
  <si>
    <t>China</t>
  </si>
  <si>
    <t>Colombia</t>
  </si>
  <si>
    <t>Comoros</t>
  </si>
  <si>
    <t>Congo, Republic of the</t>
  </si>
  <si>
    <t>Costa Rica</t>
  </si>
  <si>
    <t>Cote d'Ivoire</t>
  </si>
  <si>
    <t>Croatia</t>
  </si>
  <si>
    <t>Cuba</t>
  </si>
  <si>
    <t>Cyprus</t>
  </si>
  <si>
    <t>Czechia</t>
  </si>
  <si>
    <t>Denmark</t>
  </si>
  <si>
    <t>Djibouti</t>
  </si>
  <si>
    <t>Dominica</t>
  </si>
  <si>
    <t>Dominican Republic</t>
  </si>
  <si>
    <t>Ecuador</t>
  </si>
  <si>
    <t>Egypt</t>
  </si>
  <si>
    <t>El Salvador</t>
  </si>
  <si>
    <t>Equatorial Guinea</t>
  </si>
  <si>
    <t>Eritrea</t>
  </si>
  <si>
    <t>Estonia</t>
  </si>
  <si>
    <t>Ethiopia</t>
  </si>
  <si>
    <t>Fiji</t>
  </si>
  <si>
    <t>Finland</t>
  </si>
  <si>
    <t>France</t>
  </si>
  <si>
    <t>Gabon</t>
  </si>
  <si>
    <t>Gambia</t>
  </si>
  <si>
    <t>Georgia</t>
  </si>
  <si>
    <t>Germany</t>
  </si>
  <si>
    <t>Ghana</t>
  </si>
  <si>
    <t>Greece</t>
  </si>
  <si>
    <t>Grenada</t>
  </si>
  <si>
    <t>Guatemala</t>
  </si>
  <si>
    <t>Guinea</t>
  </si>
  <si>
    <t>Guinea-Bissau</t>
  </si>
  <si>
    <t>Guyana</t>
  </si>
  <si>
    <t>Haiti</t>
  </si>
  <si>
    <t>Honduras</t>
  </si>
  <si>
    <t>Hungary</t>
  </si>
  <si>
    <t>Iceland</t>
  </si>
  <si>
    <t>India</t>
  </si>
  <si>
    <t>Indonesia</t>
  </si>
  <si>
    <t>Iran</t>
  </si>
  <si>
    <t>Iraq</t>
  </si>
  <si>
    <t>Ireland</t>
  </si>
  <si>
    <t>Israel</t>
  </si>
  <si>
    <t>Italy</t>
  </si>
  <si>
    <t>Jamaica</t>
  </si>
  <si>
    <t>Japan</t>
  </si>
  <si>
    <t>Jordan</t>
  </si>
  <si>
    <t>Kazakhstan</t>
  </si>
  <si>
    <t>Kenya</t>
  </si>
  <si>
    <t>Kiribati</t>
  </si>
  <si>
    <t>Kosovo</t>
  </si>
  <si>
    <t>Kuwait</t>
  </si>
  <si>
    <t>Kyrgyzstan</t>
  </si>
  <si>
    <t>Laos</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</si>
  <si>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</si>
  <si>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</si>
  <si>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</si>
  <si>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</si>
  <si>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</si>
  <si>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</si>
  <si>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</si>
  <si>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</si>
  <si>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</si>
  <si>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</si>
  <si>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</si>
  <si>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</si>
  <si>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</si>
  <si>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</si>
  <si>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</si>
  <si>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</si>
  <si>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</si>
  <si>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</si>
  <si>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t>
  </si>
  <si>
    <t>Moldova</t>
  </si>
  <si>
    <t>Monaco</t>
  </si>
  <si>
    <t>Mongolia</t>
  </si>
  <si>
    <t>Montenegro</t>
  </si>
  <si>
    <t>Morocco</t>
  </si>
  <si>
    <t>Mozambique</t>
  </si>
  <si>
    <t>Namibia</t>
  </si>
  <si>
    <t>Nauru</t>
  </si>
  <si>
    <t>Nepal</t>
  </si>
  <si>
    <t>Netherlands</t>
  </si>
  <si>
    <t>New Zealand</t>
  </si>
  <si>
    <t>Nicaragua</t>
  </si>
  <si>
    <t>Niger</t>
  </si>
  <si>
    <t>Nigeria</t>
  </si>
  <si>
    <t>North Korea</t>
  </si>
  <si>
    <t>Norway</t>
  </si>
  <si>
    <t>Oman</t>
  </si>
  <si>
    <t>Pakistan</t>
  </si>
  <si>
    <t>Palau</t>
  </si>
  <si>
    <t>Palestine</t>
  </si>
  <si>
    <t>Panama</t>
  </si>
  <si>
    <t>Papua New Guinea</t>
  </si>
  <si>
    <t>Paraguay</t>
  </si>
  <si>
    <t>Peru</t>
  </si>
  <si>
    <t>Philippines</t>
  </si>
  <si>
    <t>Poland</t>
  </si>
  <si>
    <t>Portugal</t>
  </si>
  <si>
    <t>Qatar</t>
  </si>
  <si>
    <t>Romania</t>
  </si>
  <si>
    <t>Russia</t>
  </si>
  <si>
    <t>Rwanda</t>
  </si>
  <si>
    <t>Saint Kitts and Nevis</t>
  </si>
  <si>
    <t>Saint Lucia</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</si>
  <si>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</si>
  <si>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</si>
  <si>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</si>
  <si>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</si>
  <si>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</si>
  <si>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</si>
  <si>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</si>
  <si>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</si>
  <si>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</si>
  <si>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</si>
  <si>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</si>
  <si>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</si>
  <si>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</si>
  <si>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</si>
  <si>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Korea</t>
  </si>
  <si>
    <t>South Sudan</t>
  </si>
  <si>
    <t>Spain</t>
  </si>
  <si>
    <t>Sri Lanka</t>
  </si>
  <si>
    <t>Sudan</t>
  </si>
  <si>
    <t>Suriname</t>
  </si>
  <si>
    <t>Sweden</t>
  </si>
  <si>
    <t>Switzerland</t>
  </si>
  <si>
    <t>Syria</t>
  </si>
  <si>
    <t>Taiwan</t>
  </si>
  <si>
    <t>Tajikistan</t>
  </si>
  <si>
    <t>Tanzania</t>
  </si>
  <si>
    <t>Thailand</t>
  </si>
  <si>
    <t>Timor-Leste</t>
  </si>
  <si>
    <t>Togo</t>
  </si>
  <si>
    <t>Tonga</t>
  </si>
  <si>
    <t>Trinidad and Tobago</t>
  </si>
  <si>
    <t>Tunisia</t>
  </si>
  <si>
    <t>Turkey</t>
  </si>
  <si>
    <t>Turkmenistan</t>
  </si>
  <si>
    <t>Tuvalu</t>
  </si>
  <si>
    <t>Uganda</t>
  </si>
  <si>
    <t>Ukraine</t>
  </si>
  <si>
    <t>United Kingdom (UK)</t>
  </si>
  <si>
    <t>Uruguay</t>
  </si>
  <si>
    <t>Uzbekistan</t>
  </si>
  <si>
    <t>Vanuatu</t>
  </si>
  <si>
    <t>Venezuela</t>
  </si>
  <si>
    <t>Vietnam</t>
  </si>
  <si>
    <t>Yemen</t>
  </si>
  <si>
    <t>Zambia</t>
  </si>
  <si>
    <t>Zimbabwe</t>
  </si>
  <si>
    <t>Eswatini (formerly Swaziland)</t>
  </si>
  <si>
    <t>countries</t>
  </si>
  <si>
    <t>CANADA</t>
  </si>
  <si>
    <t>Canada Provinces &amp; Territories</t>
  </si>
  <si>
    <t>Alberta (AB)</t>
  </si>
  <si>
    <t>British Columbia (BC)</t>
  </si>
  <si>
    <t>Manitoba (MB)</t>
  </si>
  <si>
    <t>New Brunswick (NB)</t>
  </si>
  <si>
    <t>Newfoundland and Labrador (NL)</t>
  </si>
  <si>
    <t>Nova Scotia (NS)</t>
  </si>
  <si>
    <t>Ontario (ON)</t>
  </si>
  <si>
    <t>Prince Edward Island (PE)</t>
  </si>
  <si>
    <t>Quebec (QC)</t>
  </si>
  <si>
    <t>Saskatchewan (SK)</t>
  </si>
  <si>
    <t>Northwest Territories (NT)</t>
  </si>
  <si>
    <t>Nunavut (NU)</t>
  </si>
  <si>
    <t>Yukon (YT)</t>
  </si>
  <si>
    <t>Select One</t>
  </si>
  <si>
    <t>Central African Republic</t>
  </si>
  <si>
    <t>North Macedonia </t>
  </si>
  <si>
    <t>Myanmar </t>
  </si>
  <si>
    <t>United Arab Emirates</t>
  </si>
  <si>
    <t>Vatican City</t>
  </si>
  <si>
    <t>Saint Vincent and Grenadines</t>
  </si>
  <si>
    <t>United States of America</t>
  </si>
  <si>
    <t>Congo, Democratic Rep. of</t>
  </si>
  <si>
    <t xml:space="preserve">315 rue Sénécal,  L'ile Bizard, QC </t>
  </si>
  <si>
    <t>H9C2G2, Canada</t>
  </si>
  <si>
    <t>Tiny (U6) Level 1</t>
  </si>
  <si>
    <t>ALLSTAR/CLUB</t>
  </si>
  <si>
    <t>Mini (U8) Level 1</t>
  </si>
  <si>
    <t>Mini (U8) Level 2</t>
  </si>
  <si>
    <t>Youth (U13) Level 1</t>
  </si>
  <si>
    <t>Youth (U13) Level 2</t>
  </si>
  <si>
    <t>Youth (U13) Level 3</t>
  </si>
  <si>
    <t>Youth (U13) Level 4</t>
  </si>
  <si>
    <t>Youth (U13) Level 5</t>
  </si>
  <si>
    <t>Junior (U17) Level 1</t>
  </si>
  <si>
    <t>Junior (U17) Level 2</t>
  </si>
  <si>
    <t>Junior (U17) Level 3</t>
  </si>
  <si>
    <t>Senior (U19) Level 1</t>
  </si>
  <si>
    <t>Senior (U19) Level 2</t>
  </si>
  <si>
    <t>Open (13+) Level 1</t>
  </si>
  <si>
    <t>Open (13+) Level 2</t>
  </si>
  <si>
    <t>Tiny (U6) Level 1 Non-Stunt</t>
  </si>
  <si>
    <t>Tiny (U6) Level 1 Non-Stunt + Cheer</t>
  </si>
  <si>
    <t>Mini (U8) Level 1 Non-Stunt</t>
  </si>
  <si>
    <t>Mini (U8) Level 2 Non-Stunt</t>
  </si>
  <si>
    <t>Youth (U13) Level 2.0 (Non-Tumble)</t>
  </si>
  <si>
    <t>Youth (U13) Level 3.0 (Non-Tumble)</t>
  </si>
  <si>
    <t>Youth (U13) Level 4.0 (Non-Tumble)</t>
  </si>
  <si>
    <t>Youth (U13) Level 5.0 (Non-Tumble)</t>
  </si>
  <si>
    <t>Youth (U13) Level 1 Non-Stunt</t>
  </si>
  <si>
    <t>Youth (U13) Level 2 Non-Stunt</t>
  </si>
  <si>
    <t>Youth (U13) Level 3 Non-Stunt</t>
  </si>
  <si>
    <t>Youth (U13) Level 4 Non-Stunt</t>
  </si>
  <si>
    <t>Youth (U13) Level 5 Non-Stunt</t>
  </si>
  <si>
    <t>Tiny (U6) Novice (ages 3-6: DOB 2013-2018)</t>
  </si>
  <si>
    <t>Tiny (U6)  (ages 5-6: DOB 2013-2016)</t>
  </si>
  <si>
    <t>Mini (U8) (ages 5-8: DOB 2011-2016)</t>
  </si>
  <si>
    <t>Youth (U13) (ages 5-13: DOB 2007-2016)</t>
  </si>
  <si>
    <t>Junior (U17) (ages 6-17: DOB 2003-2015)</t>
  </si>
  <si>
    <t>Senior (U19) (ages 10-19: DOB 2001-2010)</t>
  </si>
  <si>
    <t>Open (13+) (DOB 2007 or earlier)</t>
  </si>
  <si>
    <t>Open (16+) (DOB 2004 or earlier)</t>
  </si>
  <si>
    <t>Masters (18+) (DOB 2003 or earlier)</t>
  </si>
  <si>
    <t>Division</t>
  </si>
  <si>
    <t>Junior All Girl (U17) Level 4</t>
  </si>
  <si>
    <t>Junior All Girl (U17) Level 5</t>
  </si>
  <si>
    <t>Junior All Girl (U17) Level 6</t>
  </si>
  <si>
    <t>Junior (U17) Level 2.0 (Non-Tumble)</t>
  </si>
  <si>
    <t>Junior (U17) Level 3.0 (Non-Tumble)</t>
  </si>
  <si>
    <t>Junior (U17) Level 4.0 (Non-Tumble)</t>
  </si>
  <si>
    <t>Junior (U17) Level 5.0 (Non-Tumble)</t>
  </si>
  <si>
    <t>Junior (U17) Level 6.0 (Non-Tumble)</t>
  </si>
  <si>
    <t>Junior (U17) Level 1 Non-Stunt</t>
  </si>
  <si>
    <t>Junior (U17) Level 2 Non-Stunt</t>
  </si>
  <si>
    <t>Junior (U17) Level 3 Non-Stunt</t>
  </si>
  <si>
    <t>Junior (U17) Level 4 Non-Stunt</t>
  </si>
  <si>
    <t>Junior (U17) Level 5 Non-Stunt</t>
  </si>
  <si>
    <t>Junior (U17) Level 6 Non-Stunt</t>
  </si>
  <si>
    <t>Tiny (U6) Novice 1</t>
  </si>
  <si>
    <t>Mini (U8) Novice 1</t>
  </si>
  <si>
    <t>Youth (U13) Novice 1</t>
  </si>
  <si>
    <t>Junior (U17) Novice 1</t>
  </si>
  <si>
    <t>Senior (U19) Novice 1</t>
  </si>
  <si>
    <t>Tiny (U6) Prep Level 1</t>
  </si>
  <si>
    <t>Mini (U8) Prep Level 1</t>
  </si>
  <si>
    <t>Mini (U8) Prep Level 2</t>
  </si>
  <si>
    <t>Youth (U13) Prep Level 1</t>
  </si>
  <si>
    <t>Youth (U13) Prep Level 2</t>
  </si>
  <si>
    <t>Junior (U17) Prep Level 1</t>
  </si>
  <si>
    <t>Junior (U17) Prep Level 2</t>
  </si>
  <si>
    <t>Senior (U19) Prep Level 1</t>
  </si>
  <si>
    <t>Senior (U19) Prep Level 2</t>
  </si>
  <si>
    <t>Senior (U19) All Girl Level 3</t>
  </si>
  <si>
    <t>Senior (U19) Coed Level 3</t>
  </si>
  <si>
    <t>Junior Coed (U17) Level 4</t>
  </si>
  <si>
    <t>Junior Coed (U17) Level 5</t>
  </si>
  <si>
    <t>Junior Coed (U17) Level 6</t>
  </si>
  <si>
    <t>Senior (U19) All Girl Level 4</t>
  </si>
  <si>
    <t>Senior (U19) Coed Level 4</t>
  </si>
  <si>
    <t>Senior (U19) All Girl Level 5</t>
  </si>
  <si>
    <t>Senior (U19) Level 2.0 (Non-Tumble)</t>
  </si>
  <si>
    <t>Senior (U19) Level 3.0 (Non-Tumble)</t>
  </si>
  <si>
    <t>Senior (U19) Level 4.0 (Non-Tumble)</t>
  </si>
  <si>
    <t>Senior (U19) Level 5.0 (Non-Tumble)</t>
  </si>
  <si>
    <t>Senior (U19) Level 6.0 (Non-Tumble)</t>
  </si>
  <si>
    <t>Senior (U19) Level 1 Non-Stunt</t>
  </si>
  <si>
    <t>Senior (U19) Level 3 Non-Stunt</t>
  </si>
  <si>
    <t>Senior (U19) Level 2 Non-Stunt</t>
  </si>
  <si>
    <t>Senior (U19) Level 4 Non-Stunt</t>
  </si>
  <si>
    <t>Senior (U19) Level 5 Non-Stunt</t>
  </si>
  <si>
    <t>Senior (U19) Level 6 Non-Stunt</t>
  </si>
  <si>
    <t>Open (13+) All Girl Level 3</t>
  </si>
  <si>
    <t>Open (13+) Coed Level 3</t>
  </si>
  <si>
    <t>Open (13+) All Girl Level 4</t>
  </si>
  <si>
    <t>Open (13+) Coed Level 4</t>
  </si>
  <si>
    <t>Open (13+) All Girl Level 4.2</t>
  </si>
  <si>
    <t>Open (13+) Coed Level 4.2</t>
  </si>
  <si>
    <t>Open (13+) All Girl Level 5</t>
  </si>
  <si>
    <t>Open (13+) Small Coed Level 5  (1-4 Males)</t>
  </si>
  <si>
    <t>Open (13+) Small Large Level 5  (5-20 Males)</t>
  </si>
  <si>
    <t>Senior (U19) Small Coed Level 5  (1-5 Males)</t>
  </si>
  <si>
    <t>Senior (U19) Medium Coed Level 5  (6-8 Males)</t>
  </si>
  <si>
    <t>Senior (U19) Large Coed Level 5  (9-20 Males)</t>
  </si>
  <si>
    <t>Open (13+) Small Coed Level 6  (1-4 Males)</t>
  </si>
  <si>
    <t>Open (13+) Small Large Level 6  (5-20 Males)</t>
  </si>
  <si>
    <t xml:space="preserve">Global Club 6 All Girl </t>
  </si>
  <si>
    <t>Global Club 6 Coed</t>
  </si>
  <si>
    <t>Open (13+) Level 1 Non-Stunt</t>
  </si>
  <si>
    <t>Open (13+) Level 2 Non-Stunt</t>
  </si>
  <si>
    <t>Open (13+) Level 3.0 (Non-Tumble)</t>
  </si>
  <si>
    <t>Open (13+) Level 4.0 (Non-Tumble)</t>
  </si>
  <si>
    <t>Open (13+) All Girl Level 5.0 (Non-Tumble)</t>
  </si>
  <si>
    <t>Open (13+) Coed Level 5.0 (Non-Tumble)</t>
  </si>
  <si>
    <t>Open (13+) All Girl Level 6.0 (Non-Tumble)</t>
  </si>
  <si>
    <t>Open (13+) Coed Level 6.0 (Non-Tumble)</t>
  </si>
  <si>
    <t>Open (13+) Level 3 Non-Stunt</t>
  </si>
  <si>
    <t>Open (13+) Level 4 Non-Stunt</t>
  </si>
  <si>
    <t>Open (13+) Level 5 Non-Stunt</t>
  </si>
  <si>
    <t>Open (13+) Level 6 Non-Stunt</t>
  </si>
  <si>
    <t>Open (13+) Level 1.0 (Non-Tumble)</t>
  </si>
  <si>
    <t>Open (13+) Level 2.0 (Non-Tumble)</t>
  </si>
  <si>
    <t>Open (16+) All Girl Level 7</t>
  </si>
  <si>
    <t xml:space="preserve">Open (16+) Small Coed Level 7  (1-4 Males) </t>
  </si>
  <si>
    <t>Open (16+) Large Coed Level 7  (5-20 Males)</t>
  </si>
  <si>
    <t>Open (16+) All Girl Level 7.0 (Non-Tumble)</t>
  </si>
  <si>
    <t>Open (16+) Coed Level 7.0 (Non-Tumble)</t>
  </si>
  <si>
    <t>Open (16+) Level 7 Non-Stunt</t>
  </si>
  <si>
    <t>Open (16+) Level 7 Non-Stunt + Cheer</t>
  </si>
  <si>
    <t>Masters (18+) Level 2.0 (Non-Tumble)</t>
  </si>
  <si>
    <t>Youth (U13) Level 1-5 Combined Non-Stunt + Cheer</t>
  </si>
  <si>
    <t xml:space="preserve">Mini (U8) Level 1-2 Combined Non-Stunt + Cheer </t>
  </si>
  <si>
    <t>Junior (U17) Level 1-6 Combined Non-Stunt + Cheer</t>
  </si>
  <si>
    <t>Senior (U19) Level 1-6 Combined Non-Stunt + Cheer</t>
  </si>
  <si>
    <t>Open (13+) Level 1-6 Combined Non-Stunt + Cheer</t>
  </si>
  <si>
    <t>Mini (U8) Novice 1 Non-Stunt</t>
  </si>
  <si>
    <t>Youth (U13) Novice 1 Non-Stunt</t>
  </si>
  <si>
    <t>Junior (U17) Novice 1 Non-Stunt</t>
  </si>
  <si>
    <t>Senior (U19) Novice 1 Non-Stunt</t>
  </si>
  <si>
    <t>Tiny (U6) Prep Level 1 Non-Stunt</t>
  </si>
  <si>
    <t>Mini (U8) Prep Level 1 Non-Stunt</t>
  </si>
  <si>
    <t>Mini (U8) Prep Level 2 Non-Stunt</t>
  </si>
  <si>
    <t>Youth (U13) Prep Level 1 Non-Stunt</t>
  </si>
  <si>
    <t>Youth (U13) Prep Level 2 Non-Stunt</t>
  </si>
  <si>
    <t>Junior (U17) Prep Level 2 Non-Tumble</t>
  </si>
  <si>
    <t>Junior (U17) Prep Level 1 Non-Stunt</t>
  </si>
  <si>
    <t>Junior (U17) Prep Level 2 Non-Stunt</t>
  </si>
  <si>
    <t>Senior (U19) Prep Level 1 Non-Stunt</t>
  </si>
  <si>
    <t>Senior (U19) Prep Level 2 Non-Stunt</t>
  </si>
  <si>
    <t>Senior (U19) Prep Level 2 Non-Tumble</t>
  </si>
  <si>
    <t>Global Club 6 Non-Stunt</t>
  </si>
  <si>
    <t>Stunt Group / Partner Stunt</t>
  </si>
  <si>
    <t>INDIVIDUALS / DUOS</t>
  </si>
  <si>
    <t>Youth (U13) Stunt Group (5)</t>
  </si>
  <si>
    <t>Junior (U17) Stunt Group (5)</t>
  </si>
  <si>
    <t>Senior (U19) Stunt Group (5)</t>
  </si>
  <si>
    <t>Senior (U19) Partner Stunt (3)</t>
  </si>
  <si>
    <t>Youth (U13) Indy</t>
  </si>
  <si>
    <t>Junior (U17) Indy</t>
  </si>
  <si>
    <t>Senior (U19) Indy</t>
  </si>
  <si>
    <t>Youth (U13) Duo</t>
  </si>
  <si>
    <t>Junior (U17) Duo</t>
  </si>
  <si>
    <t>Senior (U19) Duo</t>
  </si>
  <si>
    <t>Mini (U8) Stunt Group (5)</t>
  </si>
  <si>
    <t>Mini (U8) Indy</t>
  </si>
  <si>
    <t>Mini (U8) Duo</t>
  </si>
  <si>
    <t>Tiny (U6) Level 0 (Non-Stunt+Non-Tumble)</t>
  </si>
  <si>
    <t>Mini (U8) Level 0 (Non-Stunt+Non-Tumble)</t>
  </si>
  <si>
    <t>Youth (U13) Level 0 (Non-Stunt+Non-Tumble)</t>
  </si>
  <si>
    <t>Junior (U17) Level 0 (Non-Stunt+Non-Tumble)</t>
  </si>
  <si>
    <t>Senior (U19) Small Coed Level 6  (1-5 Males)</t>
  </si>
  <si>
    <t>Senior (U19) Medium Coed Level 6  (6-8 Males)</t>
  </si>
  <si>
    <t>Senior (U19) Large Coed Level 6  (9-20 Males)</t>
  </si>
  <si>
    <t>Senior (U19) Level 0 (Non-Stunt+Non-Tumble)</t>
  </si>
  <si>
    <t>Open (13+) Level 0 (Non-Stunt+Non-Tumble)</t>
  </si>
  <si>
    <t>Open (16+) Level 0 (Non-Stunt+Non-Tumble)</t>
  </si>
  <si>
    <t>Masters (18+) Level 0 (Non-Stunt+Non-Tumble)</t>
  </si>
  <si>
    <t>Open (13+) Stunt Group (5)</t>
  </si>
  <si>
    <t>Open (16+) Stunt Group (5)</t>
  </si>
  <si>
    <t>Open (13+) Partner Stunt (3)</t>
  </si>
  <si>
    <t>Open (16+) Partner Stunt (3)</t>
  </si>
  <si>
    <t>Open (13+) Indy</t>
  </si>
  <si>
    <t>Open (16+) Indy</t>
  </si>
  <si>
    <t xml:space="preserve">Open (13+) Duo </t>
  </si>
  <si>
    <t>Open (16+) Duo</t>
  </si>
  <si>
    <t>Youth Grade 1-4 - Level 1 Non-Stunt</t>
  </si>
  <si>
    <t>Youth Grade 4-6 Level 1 Non-Stunt</t>
  </si>
  <si>
    <t>Youth Grade 4-6 Level 2 Non-Stunt</t>
  </si>
  <si>
    <t>Junior Grade 9 and under - Level 1 Non-Stunt</t>
  </si>
  <si>
    <t>Junior Grade 9 and under - Level 2 Non-Stunt</t>
  </si>
  <si>
    <t>Junior Grade 9 and under - Level 3 Non-Stunt</t>
  </si>
  <si>
    <t>Senior Grade 7 to 12 - Level 1 Non-Stunt</t>
  </si>
  <si>
    <t>Senior Grade 7 to 12 - Level 2 Non-Stunt</t>
  </si>
  <si>
    <t>Senior Grade 7 to 12 - Level 3 Non-Stunt</t>
  </si>
  <si>
    <t>Senior Grade 7 to 12 - Level 4 Non-Stunt</t>
  </si>
  <si>
    <t>Senior Co-Ed Grade 7 to 12 - Level 4 Non-Stunt</t>
  </si>
  <si>
    <t xml:space="preserve">University/Collegiate 4.2 Non-Stunt (Level 2) </t>
  </si>
  <si>
    <t>Cegep Level 6 Non-Stunt</t>
  </si>
  <si>
    <t>University/Collegiate All Girl Level 4 Non-Stunt</t>
  </si>
  <si>
    <t>University/Collegiate All Girl Level 7 Non-Stunt</t>
  </si>
  <si>
    <t>Senior Grade 7 to 12 - Level 0 (Non-Stunt &amp; Non-Tumble)</t>
  </si>
  <si>
    <t>University/Collegiate Level 0 (Non-Stunt + Non-Tumble)</t>
  </si>
  <si>
    <t>University/Collegiate Co-Ed Level 4 Non-Stunt</t>
  </si>
  <si>
    <t>University/Collegiate Co-Ed Level 7 Non-Stunt</t>
  </si>
  <si>
    <t>REV:  2020-08-18</t>
  </si>
  <si>
    <t>SCHOOL/CEGEP/COLLEGIATE/UNIVERSITY</t>
  </si>
  <si>
    <t>NOVICE/PREP/CHEER ABILITIES</t>
  </si>
  <si>
    <t>Tax Rate</t>
  </si>
  <si>
    <t>Cell / Tel:</t>
  </si>
  <si>
    <t>AMOUNT</t>
  </si>
  <si>
    <t>FACTURE</t>
  </si>
  <si>
    <t>FRAIS D'INSCRIPTION</t>
  </si>
  <si>
    <t>Facturé à : Nom du Club/École</t>
  </si>
  <si>
    <t>Personne Contact:</t>
  </si>
  <si>
    <t>Couriel (obligatoire):</t>
  </si>
  <si>
    <t>Adresse de livraison Canadienne</t>
  </si>
  <si>
    <t>Adresse Postale:</t>
  </si>
  <si>
    <t xml:space="preserve">Province / Territoire: </t>
  </si>
  <si>
    <t>Pays:</t>
  </si>
  <si>
    <t>Adresse de livraison pour Clubs Internationale</t>
  </si>
  <si>
    <t xml:space="preserve">Province / État: </t>
  </si>
  <si>
    <t>Code Postale / Zip Code:</t>
  </si>
  <si>
    <t>Adresse de FACTURATION (si différent)</t>
  </si>
  <si>
    <t>Adresse de facturation:</t>
  </si>
  <si>
    <t xml:space="preserve">* Le paiement et ces formulaires doivent être reçus par la date indiqué                                                                                                                        </t>
  </si>
  <si>
    <t># équipes</t>
  </si>
  <si>
    <t xml:space="preserve"> $ par équipe</t>
  </si>
  <si>
    <t>Individuel / Duo</t>
  </si>
  <si>
    <t>ÉQUIPE (tous divisions)</t>
  </si>
  <si>
    <t xml:space="preserve">x 1250$  = </t>
  </si>
  <si>
    <t>x 150$  =</t>
  </si>
  <si>
    <t xml:space="preserve">x 225$ = </t>
  </si>
  <si>
    <t>2 ÉVÉNEMENTS</t>
  </si>
  <si>
    <t>premier événement)</t>
  </si>
  <si>
    <t>1 ÉVÉNEMENT</t>
  </si>
  <si>
    <t xml:space="preserve">x 850$  = </t>
  </si>
  <si>
    <t>x 100$ =</t>
  </si>
  <si>
    <t xml:space="preserve">x 150$ = </t>
  </si>
  <si>
    <t xml:space="preserve">X 450$  = </t>
  </si>
  <si>
    <t xml:space="preserve">X 50$  = </t>
  </si>
  <si>
    <t xml:space="preserve">x 75$ =  </t>
  </si>
  <si>
    <t>Montant Dû:</t>
  </si>
  <si>
    <t>Conditions et Modalités de Paiement</t>
  </si>
  <si>
    <t xml:space="preserve">Paiement par Chèque à l'ordre de:   </t>
  </si>
  <si>
    <t xml:space="preserve">Paiement par virement électronique à:   </t>
  </si>
  <si>
    <t xml:space="preserve">Paiement par carte de crédit via PayPal (www.paypal.com):    </t>
  </si>
  <si>
    <t>Canada seulement:</t>
  </si>
  <si>
    <t>Championnats Virtuels 2020-2021</t>
  </si>
  <si>
    <t>Nom du Club/École:</t>
  </si>
  <si>
    <t>Nom de l'Équipe:</t>
  </si>
  <si>
    <t>Information du CLUB/ÉCOLE &amp; Équipe</t>
  </si>
  <si>
    <t>Information - Entraîneur(e) en Chef pour cet équipe.  (Qui doit-on contacté pour les révisions?) Remplissez ci-bas:</t>
  </si>
  <si>
    <t>Nom de l'entraîneur(e)</t>
  </si>
  <si>
    <t>Couriel de l'entraîneur(e)</t>
  </si>
  <si>
    <t>Cellulaire de l'entraîneur(e)</t>
  </si>
  <si>
    <t>Pour quel événement?</t>
  </si>
  <si>
    <r>
      <t xml:space="preserve">ÉVÉNEMENT </t>
    </r>
    <r>
      <rPr>
        <b/>
        <sz val="8"/>
        <color rgb="FFFFFFFF"/>
        <rFont val="Calibri"/>
        <family val="2"/>
        <scheme val="minor"/>
      </rPr>
      <t>(CLIQUEZ SUR LA FLÊCHE POUR SÉLECTIONNER LA DATE DE L'ÉVÉNEMENT DÉSIRÉ)</t>
    </r>
  </si>
  <si>
    <t>Type d'Équipe:</t>
  </si>
  <si>
    <r>
      <t xml:space="preserve">DIVISION </t>
    </r>
    <r>
      <rPr>
        <b/>
        <sz val="8"/>
        <color rgb="FFFFFFFF"/>
        <rFont val="Calibri"/>
        <family val="2"/>
        <scheme val="minor"/>
      </rPr>
      <t>(CLIQUEZ SUR LES FLÊCHES POUR SÉLECTIONNER LE TYPE D'ÉQUIPE ET LA DIVISION)</t>
    </r>
  </si>
  <si>
    <t># Athlètes:</t>
  </si>
  <si>
    <t># Mâles</t>
  </si>
  <si>
    <t>SVP Lire les consignes suivantes avant de signer:</t>
  </si>
  <si>
    <r>
      <rPr>
        <b/>
        <sz val="9"/>
        <color rgb="FF000000"/>
        <rFont val="Arial Narrow"/>
        <family val="2"/>
      </rPr>
      <t>1) ELIGIBILITÉ</t>
    </r>
    <r>
      <rPr>
        <sz val="9"/>
        <color indexed="8"/>
        <rFont val="Arial Narrow"/>
        <family val="2"/>
      </rPr>
      <t xml:space="preserve"> - Nous déclarons que tous les athlètes sont admissibles à la division dans laquelle l’équipe est inscrit.</t>
    </r>
  </si>
  <si>
    <r>
      <rPr>
        <b/>
        <sz val="9"/>
        <color rgb="FF000000"/>
        <rFont val="Arial Narrow"/>
        <family val="2"/>
      </rPr>
      <t xml:space="preserve">2) INFORMATION CORRECTE </t>
    </r>
    <r>
      <rPr>
        <sz val="9"/>
        <color indexed="8"/>
        <rFont val="Arial Narrow"/>
        <family val="2"/>
      </rPr>
      <t>-  Nous comprenons que les informations et l’orthographe ci-dessus seront utilisées pour le calendrier et les événements virtuel et nous avons vérifié que l’orthographe et la sélection de division ci-dessus est correcte. Nous comprenons que les coordonnées ci-dessus pour l’entraîneur-chef seront utilisées pour la révision.</t>
    </r>
  </si>
  <si>
    <r>
      <rPr>
        <b/>
        <sz val="9"/>
        <color rgb="FF000000"/>
        <rFont val="Arial Narrow"/>
        <family val="2"/>
      </rPr>
      <t>3) MUSIQUE</t>
    </r>
    <r>
      <rPr>
        <sz val="9"/>
        <color indexed="8"/>
        <rFont val="Arial Narrow"/>
        <family val="2"/>
      </rPr>
      <t xml:space="preserve"> - Nous comprenons que pour que l’ExpoFest joue la musique de notre routine en ligne, nous devons soumettre la licence de musique pour chaque représentation. Nous certifions que la licence donne explicitement le droit au programme/propriétaire de permettre à ExpoFest de télécharger la routine complète, y compris la musique, pour l’utilisation en ligne (droits de synchronisation et de streaming). En fournissant à Expofest la licence, nous offrons la permission d’utiliser la musique aux fins des événements virtuels ExpoFest. Nous comprenons que si aucune licence de musique n’accompagne notre ou nos soumissions, notre musique de routine sera mise en sourdine ou de la musique de routine générique sera jouée. </t>
    </r>
  </si>
  <si>
    <r>
      <rPr>
        <b/>
        <sz val="9"/>
        <color rgb="FF000000"/>
        <rFont val="Arial Narrow"/>
        <family val="2"/>
      </rPr>
      <t>4) VIDÉO D'AUTRES ÉVÉNEMENTS</t>
    </r>
    <r>
      <rPr>
        <sz val="9"/>
        <color indexed="8"/>
        <rFont val="Arial Narrow"/>
        <family val="2"/>
      </rPr>
      <t xml:space="preserve"> - Nous comprenons que la vidéo d’un autre événement organisé par d’autres producteurs d’événements ne sont pas permises à moins que nous ayons la permission écrite du producteur de l’événement d’utiliser la vidéo aux fins des événements virtuels ExpoFest. Nous certifions que nous avons une telle autorisation écrite et ExpoFest ne sera pas tenu responsable de tout désaccord ou réclamation découlant d’une telle utilisation. Nous comprenons que la vidéo d’autres événements ne sera autorisée que si une nouvelle création vidéo n’est pas possible.</t>
    </r>
  </si>
  <si>
    <r>
      <rPr>
        <b/>
        <sz val="9"/>
        <color rgb="FF000000"/>
        <rFont val="Arial Narrow"/>
        <family val="2"/>
      </rPr>
      <t>5) LIBÉRATION DE RESPONSABILITÉ:</t>
    </r>
    <r>
      <rPr>
        <sz val="9"/>
        <color rgb="FF000000"/>
        <rFont val="Arial Narrow"/>
        <family val="2"/>
      </rPr>
      <t xml:space="preserve"> Le Club/École énuméré ci-dessus, il s’agit de clients/membres et/ou de tuteurs parents/tuteurs légaux des clients/membres (collectivement les « participants ») libère par les présentes BN #70982 9089 (ExpoFest Productions Inc.) en tant qu’organismes d’accueil, lieu d’accueil (physique ou en ligne), et tous les commanditaires de l’événement(s), tous les fournisseurs de l’événement(s) (collectivement les « Libérations ») et tous les promoteurs, les agents, les employés, les sous-traitants, les agents ou les représentants des libérés de toute responsabilité de toute réclamation, demande, action ou cause d’action de quelque nature que ce soit découlant de dommages, de maladies, de décès ou de blessures de quelque nature que ce soit résultant ou causés directement ou indirectement par le participant qui assiste, participe ou participe à l’événement(s).</t>
    </r>
  </si>
  <si>
    <r>
      <rPr>
        <b/>
        <sz val="9"/>
        <color rgb="FF000000"/>
        <rFont val="Arial Narrow"/>
        <family val="2"/>
      </rPr>
      <t>6) UTILISATION D'IMAGES OU D'ENREGISREMENT POUR/DE L'ÉVÉNEMENT(S)</t>
    </r>
    <r>
      <rPr>
        <sz val="9"/>
        <color rgb="FF000000"/>
        <rFont val="Arial Narrow"/>
        <family val="2"/>
      </rPr>
      <t>: Le Club/École énuméré ci-dessus, il s’agit de clients/membres et/ou de parents/tuteurs légaux de clients/membres (collectivement les « participants ») transfèrent et attribuent à ExpoFest Productions Inc. et à ses successeurs, le droit exclusif de faire/d’utiliser des enregistrements et d’utiliser l’image, le logo et/ou la voix du participant aux fins d’ExpoFest Productions Inc. pour tout événement(s) futur(s), pour toute ou plusieurs événements futurs, pour toute ou plusieurs événements, pour toute ou plusieurs événements, pour toute ou plusieurs événements, pour toute ou plusieurs événements, pour toute ou plusieurs autres activités commerciales. Le Programme énuméré ci-dessus, il s’agit de clients/membres et/ou parents/tuteurs légaux de clients/membres (collectivement les « participants ») renonce à tout droit de surveiller, d’inspecter ou d’approuver de tels enregistrements ou images ou l’utilisation de tels enregistrements/images.</t>
    </r>
  </si>
  <si>
    <r>
      <rPr>
        <b/>
        <sz val="9"/>
        <color theme="1"/>
        <rFont val="Arial Narrow"/>
        <family val="2"/>
      </rPr>
      <t xml:space="preserve">7) CODE OF CONDUITE </t>
    </r>
    <r>
      <rPr>
        <sz val="9"/>
        <color theme="1"/>
        <rFont val="Arial Narrow"/>
        <family val="2"/>
      </rPr>
      <t xml:space="preserve">- L’objectif des événements virtuels ExpoFest est de donner aux athlètes la possibilité de rivaliser avec les équipes d’une manière amicale et respectueuse. Il est de votre responsabilité de vous assurer que vos entraîneurs, athlètes et parents sont au courant de ces règles et de se comporter en conséquence. Tous les participants (athlètes, entraîneurs, officiels et spectateurs) sont tenus d’avoir un bon esprit sportif en tout temps ; en ligne et sur les médias sociaux. Nous ne tolérerons aucun comportement grossier ou irrespectueux (en personne ou en ligne) à tout autre participant, personnel, bénévole ou juge, un tel comportement pourrait entraîner une pénalité et/ou une disqualification sans remboursement. </t>
    </r>
  </si>
  <si>
    <r>
      <rPr>
        <b/>
        <sz val="9"/>
        <color theme="1"/>
        <rFont val="Arial Narrow"/>
        <family val="2"/>
      </rPr>
      <t>8) REMBOURSEMENTS</t>
    </r>
    <r>
      <rPr>
        <sz val="9"/>
        <color theme="1"/>
        <rFont val="Arial Narrow"/>
        <family val="2"/>
      </rPr>
      <t xml:space="preserve"> - Nous comprenons que des remboursements seront émis si l’événement virtuel est annulé par ExpoFest Productions Inc. en raison d’une faible inscription. Si un événement est annulé, le programme ci-dessus sera remboursé à 100 % des frais d’inscription payés pour cet événement précis calculé par le total des frais d’inscription payés divisé par le nombre total d’événements enregistrés. ExpoFest Productions Inc. se réserve le droit de reprogrammer ou de reporter les événements si nécessaire. L’échec du programme d’envoyer une vidéo pour une raison quelconque n’entraînera pas de remboursement.</t>
    </r>
  </si>
  <si>
    <r>
      <rPr>
        <b/>
        <sz val="9"/>
        <color theme="1"/>
        <rFont val="Arial Narrow"/>
        <family val="2"/>
      </rPr>
      <t>10) SIGNATURE</t>
    </r>
    <r>
      <rPr>
        <sz val="9"/>
        <color theme="1"/>
        <rFont val="Arial Narrow"/>
        <family val="2"/>
      </rPr>
      <t xml:space="preserve"> - Une signature d’un entraîneur / propriétaire de salle de gym est nécessaire ci-dessous pour agir en tant que représentant légal du programme et les participants. L’acte d’inscription, de paiement et/ou d’envoi de vidéo/musique sera également un accord juridique aux déclarations ci-dessus. </t>
    </r>
  </si>
  <si>
    <t xml:space="preserve">Nom de l'Entraîneur/ du Propriétaire: </t>
  </si>
  <si>
    <t xml:space="preserve">Signature: </t>
  </si>
  <si>
    <t>La signature est celle du représentant du Club/École et de tous les participants (au moment de la signature).</t>
  </si>
  <si>
    <t>Championnats Virtuels</t>
  </si>
  <si>
    <t>** NOTEZ: TOUS PAIEMENTS DOIVENT ÊTRE FAIT EN ARGENT AMÉRICAIN (USD) SAUF POUR LES CLUBS SITUÉ AU CANADA
Les Clubs Canadiens paient en argent CAD avec les taxes féderals et provincials applicable.</t>
  </si>
  <si>
    <t>Code Postale:</t>
  </si>
  <si>
    <r>
      <rPr>
        <b/>
        <sz val="9"/>
        <color theme="1"/>
        <rFont val="Arial Narrow"/>
        <family val="2"/>
      </rPr>
      <t>9) CONDITIONS DE PARTICIPATION</t>
    </r>
    <r>
      <rPr>
        <sz val="9"/>
        <color theme="1"/>
        <rFont val="Arial Narrow"/>
        <family val="2"/>
      </rPr>
      <t xml:space="preserve"> - En tant que personne responsable de ce programme, je veillerai à ce que le document des conditions de participation de l’ExpoFest soit envoyé pour examen au parent/tuteur légal de chaque participant et/ou au participant lui-même s’il est majeur avant de participer à un événement(s) ExpoFest Productions Inc.. Le document peut être distribué électroniquement sous forme de fichier PDF, envoyé en lien vers la page du site Web de l’ExpoFest ou imprimé sous forme de copie papier pour la distribution.	</t>
    </r>
  </si>
  <si>
    <t>(paiement requis = le 15 janvier)</t>
  </si>
  <si>
    <t>LES 4 ÉVÉNEMENTS</t>
  </si>
  <si>
    <t>International seulement:</t>
  </si>
  <si>
    <t>27/28 février - CRUSH CUP</t>
  </si>
  <si>
    <t>ROAD TO THE RING</t>
  </si>
  <si>
    <t xml:space="preserve">X 500$  = </t>
  </si>
  <si>
    <t xml:space="preserve">X 60$  = </t>
  </si>
  <si>
    <t xml:space="preserve">x 85$ =  </t>
  </si>
  <si>
    <t xml:space="preserve">(paiement requis = 3 semaines avant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</si>
</sst>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4" formatCode="_-&quot;$&quot;* #,##0.00_-;\-&quot;$&quot;* #,##0.00_-;_-&quot;$&quot;* &quot;-&quot;??_-;_-@_-"/>
    <numFmt numFmtId="164" formatCode="m/d/yy"/>
    <numFmt numFmtId="165" formatCode="[&lt;=9999999]###\-####;###\-###\-####"/>
    <numFmt numFmtId="166" formatCode="0.000%"/>
    <numFmt numFmtId="167" formatCode="[$-C0C]d\ mmmm\,\ yyyy;@"/>
  </numFmts>
  <fonts count="71">
    <font>
      <sz val="11"/>
      <color theme="1"/>
      <name val="Calibri"/>
      <family val="2"/>
      <scheme val="minor"/>
    </font>
    <font>
      <sz val="11"/>
      <color indexed="8"/>
      <name val="Calibri"/>
      <family val="2"/>
    </font>
    <font>
      <b/>
      <sz val="11"/>
      <color indexed="8"/>
      <name val="Calibri"/>
      <family val="2"/>
    </font>
    <font>
      <sz val="9"/>
      <color indexed="8"/>
      <name val="Calibri"/>
      <family val="2"/>
    </font>
    <font>
      <b/>
      <sz val="14"/>
      <color indexed="8"/>
      <name val="Calibri"/>
      <family val="2"/>
    </font>
    <font>
      <sz val="8"/>
      <color indexed="8"/>
      <name val="Arial"/>
      <family val="2"/>
    </font>
    <font>
      <b/>
      <i/>
      <sz val="8"/>
      <color indexed="8"/>
      <name val="Arial"/>
      <family val="2"/>
    </font>
    <font>
      <sz val="8"/>
      <color indexed="8"/>
      <name val="Calibri"/>
      <family val="2"/>
    </font>
    <font>
      <b/>
      <sz val="9"/>
      <color indexed="8"/>
      <name val="Calibri"/>
      <family val="2"/>
    </font>
    <font>
      <b/>
      <sz val="8"/>
      <color indexed="8"/>
      <name val="Calibri"/>
      <family val="2"/>
    </font>
    <font>
      <sz val="9"/>
      <color indexed="8"/>
      <name val="Arial"/>
      <family val="2"/>
    </font>
    <font>
      <b/>
      <sz val="16"/>
      <color indexed="8"/>
      <name val="Calibri"/>
      <family val="2"/>
    </font>
    <font>
      <sz val="8"/>
      <color indexed="63"/>
      <name val="Arial"/>
      <family val="2"/>
    </font>
    <font>
      <sz val="7"/>
      <name val="Arial"/>
      <family val="2"/>
    </font>
    <font>
      <b/>
      <sz val="12"/>
      <color indexed="8"/>
      <name val="Calibri"/>
      <family val="2"/>
    </font>
    <font>
      <b/>
      <sz val="10"/>
      <color indexed="8"/>
      <name val="Calibri"/>
      <family val="2"/>
    </font>
    <font>
      <b/>
      <u/>
      <sz val="12"/>
      <color indexed="8"/>
      <name val="Arial"/>
      <family val="2"/>
    </font>
    <font>
      <sz val="10"/>
      <color indexed="8"/>
      <name val="Calibri"/>
      <family val="2"/>
    </font>
    <font>
      <b/>
      <u/>
      <sz val="11"/>
      <color indexed="8"/>
      <name val="Calibri"/>
      <family val="2"/>
    </font>
    <font>
      <b/>
      <i/>
      <sz val="11"/>
      <color indexed="8"/>
      <name val="Calibri"/>
      <family val="2"/>
    </font>
    <font>
      <b/>
      <sz val="12"/>
      <color indexed="8"/>
      <name val="Arial"/>
      <family val="2"/>
    </font>
    <font>
      <b/>
      <u/>
      <sz val="12"/>
      <color indexed="8"/>
      <name val="Arial"/>
      <family val="2"/>
    </font>
    <font>
      <sz val="16"/>
      <color indexed="8"/>
      <name val="Calibri"/>
      <family val="2"/>
    </font>
    <font>
      <b/>
      <sz val="9"/>
      <color indexed="8"/>
      <name val="Arial"/>
      <family val="2"/>
    </font>
    <font>
      <b/>
      <sz val="18"/>
      <color indexed="8"/>
      <name val="Calibri"/>
      <family val="2"/>
    </font>
    <font>
      <b/>
      <sz val="10"/>
      <name val="Calibri"/>
      <family val="2"/>
    </font>
    <font>
      <sz val="10"/>
      <color indexed="8"/>
      <name val="Calibri"/>
      <family val="2"/>
    </font>
    <font>
      <sz val="9"/>
      <color indexed="8"/>
      <name val="Calibri"/>
      <family val="2"/>
    </font>
    <font>
      <sz val="8"/>
      <color indexed="8"/>
      <name val="Calibri"/>
      <family val="2"/>
    </font>
    <font>
      <b/>
      <sz val="14"/>
      <color indexed="9"/>
      <name val="Calibri"/>
      <family val="2"/>
    </font>
    <font>
      <b/>
      <sz val="12"/>
      <color indexed="9"/>
      <name val="Calibri"/>
      <family val="2"/>
    </font>
    <font>
      <b/>
      <sz val="18"/>
      <color indexed="60"/>
      <name val="Calibri"/>
      <family val="2"/>
    </font>
    <font>
      <sz val="11"/>
      <color indexed="60"/>
      <name val="Calibri"/>
      <family val="2"/>
    </font>
    <font>
      <b/>
      <sz val="16"/>
      <color indexed="60"/>
      <name val="Calibri"/>
      <family val="2"/>
    </font>
    <font>
      <b/>
      <sz val="14"/>
      <name val="Calibri"/>
      <family val="2"/>
    </font>
    <font>
      <b/>
      <sz val="16"/>
      <color indexed="9"/>
      <name val="Calibri"/>
      <family val="2"/>
    </font>
    <font>
      <sz val="14"/>
      <color indexed="8"/>
      <name val="Calibri"/>
      <family val="2"/>
    </font>
    <font>
      <sz val="14"/>
      <color theme="1"/>
      <name val="Calibri"/>
      <family val="2"/>
      <scheme val="minor"/>
    </font>
    <font>
      <b/>
      <sz val="14"/>
      <color theme="1"/>
      <name val="Calibri"/>
      <family val="2"/>
      <scheme val="minor"/>
    </font>
    <font>
      <sz val="12"/>
      <color theme="1"/>
      <name val="Calibri"/>
      <family val="2"/>
      <scheme val="minor"/>
    </font>
    <font>
      <sz val="11"/>
      <color rgb="FF000000"/>
      <name val="Calibri"/>
      <family val="2"/>
      <scheme val="minor"/>
    </font>
    <font>
      <b/>
      <sz val="14"/>
      <color rgb="FFFFFFFF"/>
      <name val="Calibri"/>
      <family val="2"/>
      <scheme val="minor"/>
    </font>
    <font>
      <b/>
      <sz val="8"/>
      <color rgb="FFFFFFFF"/>
      <name val="Calibri"/>
      <family val="2"/>
      <scheme val="minor"/>
    </font>
    <font>
      <sz val="12"/>
      <color rgb="FF000000"/>
      <name val="Calibri"/>
      <family val="2"/>
      <scheme val="minor"/>
    </font>
    <font>
      <sz val="9"/>
      <color indexed="8"/>
      <name val="Arial Narrow"/>
      <family val="2"/>
    </font>
    <font>
      <sz val="9"/>
      <color theme="1"/>
      <name val="Arial Narrow"/>
      <family val="2"/>
    </font>
    <font>
      <sz val="9"/>
      <color rgb="FF000000"/>
      <name val="Arial Narrow"/>
      <family val="2"/>
    </font>
    <font>
      <b/>
      <sz val="9"/>
      <color rgb="FF000000"/>
      <name val="Arial Narrow"/>
      <family val="2"/>
    </font>
    <font>
      <b/>
      <sz val="9"/>
      <color theme="1"/>
      <name val="Arial Narrow"/>
      <family val="2"/>
    </font>
    <font>
      <b/>
      <u/>
      <sz val="14"/>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b/>
      <sz val="11.65"/>
      <color rgb="FF008A12"/>
      <name val="Tahoma"/>
      <family val="2"/>
    </font>
    <font>
      <sz val="10"/>
      <color rgb="FF000000"/>
      <name val="Calibri"/>
      <family val="2"/>
      <scheme val="minor"/>
    </font>
    <font>
      <b/>
      <sz val="11"/>
      <color theme="1"/>
      <name val="Calibri"/>
      <family val="2"/>
      <scheme val="minor"/>
    </font>
    <font>
      <sz val="11"/>
      <color rgb="FF222222"/>
      <name val="Calibri"/>
      <family val="2"/>
      <scheme val="minor"/>
    </font>
    <font>
      <b/>
      <sz val="11"/>
      <color indexed="8"/>
      <name val="Calibri (Body)"/>
    </font>
    <font>
      <sz val="11"/>
      <color theme="1"/>
      <name val="Calibri (Body)"/>
    </font>
    <font>
      <sz val="9"/>
      <name val="Arial"/>
      <family val="2"/>
    </font>
    <font>
      <b/>
      <sz val="12"/>
      <color theme="1"/>
      <name val="Calibri"/>
      <family val="2"/>
    </font>
    <font>
      <sz val="8"/>
      <color theme="1"/>
      <name val="Calibri"/>
      <family val="2"/>
      <scheme val="minor"/>
    </font>
    <font>
      <sz val="8"/>
      <color theme="1"/>
      <name val="Calibri (Body)"/>
    </font>
    <font>
      <sz val="8"/>
      <color indexed="8"/>
      <name val="Calibri (Body)"/>
    </font>
    <font>
      <b/>
      <sz val="14"/>
      <color indexed="8"/>
      <name val="Calibri"/>
      <family val="2"/>
      <scheme val="minor"/>
    </font>
    <font>
      <b/>
      <i/>
      <sz val="11"/>
      <color theme="1"/>
      <name val="Calibri"/>
      <family val="2"/>
      <scheme val="minor"/>
    </font>
    <font>
      <b/>
      <sz val="10"/>
      <color indexed="9"/>
      <name val="Calibri"/>
      <family val="2"/>
    </font>
    <font>
      <b/>
      <i/>
      <sz val="20"/>
      <color theme="1"/>
      <name val="Bradley Hand Bold"/>
    </font>
    <font>
      <sz val="10"/>
      <name val="Calibri"/>
      <family val="2"/>
      <scheme val="minor"/>
    </font>
    <font>
      <b/>
      <sz val="10"/>
      <name val="Calibri (Body)"/>
    </font>
    <font>
      <sz val="10"/>
      <name val="Calibri (Body)"/>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808080"/>
        <bgColor rgb="FF000000"/>
      </patternFill>
    </fill>
    <fill>
      <patternFill patternType="solid">
        <fgColor theme="0" tint="-0.14996795556505021"/>
        <bgColor indexed="64"/>
      </patternFill>
    </fill>
    <fill>
      <patternFill patternType="solid">
        <fgColor theme="0" tint="-0.24994659260841701"/>
        <bgColor indexed="64"/>
      </patternFill>
    </fill>
    <fill>
      <patternFill patternType="solid">
        <fgColor theme="9" tint="0.79998168889431442"/>
        <bgColor indexed="64"/>
      </patternFill>
    </fill>
    <fill>
      <patternFill patternType="solid">
        <fgColor theme="8" tint="0.59999389629810485"/>
        <bgColor indexed="64"/>
      </patternFill>
    </fill>
  </fills>
  <borders count="43">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auto="1"/>
      </right>
      <top style="thin">
        <color indexed="64"/>
      </top>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286">
    <xf numFmtId="0" fontId="0" fillId="0" borderId="0" xfId="0"/>
    <xf numFmtId="0" fontId="0" fillId="0" borderId="0" xfId="0" applyBorder="1" applyAlignment="1">
      <alignment horizontal="center"/>
    </xf>
    <xf numFmtId="42" fontId="0" fillId="0" borderId="1" xfId="0" applyNumberFormat="1" applyBorder="1"/>
    <xf numFmtId="42" fontId="0" fillId="0" borderId="0" xfId="0" applyNumberFormat="1" applyBorder="1"/>
    <xf numFmtId="44" fontId="0" fillId="0" borderId="1" xfId="0" applyNumberFormat="1" applyBorder="1"/>
    <xf numFmtId="0" fontId="12" fillId="0" borderId="0" xfId="0" applyFont="1"/>
    <xf numFmtId="0" fontId="13" fillId="0" borderId="0" xfId="0" applyFont="1" applyAlignment="1">
      <alignment horizontal="left"/>
    </xf>
    <xf numFmtId="0" fontId="11" fillId="0" borderId="0" xfId="0" applyFont="1" applyAlignment="1">
      <alignment horizontal="right"/>
    </xf>
    <xf numFmtId="0" fontId="2" fillId="0" borderId="0" xfId="0" applyFont="1"/>
    <xf numFmtId="0" fontId="19" fillId="0" borderId="0" xfId="0" applyFont="1"/>
    <xf numFmtId="0" fontId="21" fillId="0" borderId="0" xfId="0" applyFont="1"/>
    <xf numFmtId="0" fontId="20" fillId="0" borderId="0" xfId="0" applyFont="1"/>
    <xf numFmtId="0" fontId="0" fillId="0" borderId="0" xfId="0" applyBorder="1"/>
    <xf numFmtId="0" fontId="8" fillId="0" borderId="0" xfId="0" applyFont="1" applyBorder="1" applyAlignment="1">
      <alignment horizontal="center"/>
    </xf>
    <xf numFmtId="0" fontId="2" fillId="0" borderId="0" xfId="0" applyFont="1" applyBorder="1" applyAlignment="1">
      <alignment horizontal="right"/>
    </xf>
    <xf numFmtId="0" fontId="15" fillId="0" borderId="0" xfId="0" applyFont="1" applyBorder="1" applyAlignment="1">
      <alignment horizontal="left"/>
    </xf>
    <xf numFmtId="0" fontId="0" fillId="3" borderId="0" xfId="0" applyFill="1" applyBorder="1"/>
    <xf numFmtId="0" fontId="2" fillId="0" borderId="0" xfId="0" applyFont="1" applyBorder="1" applyAlignment="1">
      <alignment horizontal="left"/>
    </xf>
    <xf numFmtId="0" fontId="17" fillId="0" borderId="0" xfId="0" applyFont="1" applyBorder="1" applyAlignment="1">
      <alignment horizontal="center"/>
    </xf>
    <xf numFmtId="0" fontId="18" fillId="0" borderId="0" xfId="0" applyFont="1" applyBorder="1" applyAlignment="1">
      <alignment horizontal="left"/>
    </xf>
    <xf numFmtId="0" fontId="17" fillId="0" borderId="0" xfId="0" applyFont="1" applyBorder="1" applyAlignment="1">
      <alignment horizontal="left"/>
    </xf>
    <xf numFmtId="0" fontId="10" fillId="0" borderId="0" xfId="0" applyFont="1" applyBorder="1" applyAlignment="1">
      <alignment horizontal="left"/>
    </xf>
    <xf numFmtId="0" fontId="5" fillId="0" borderId="0" xfId="0" applyFont="1" applyBorder="1" applyAlignment="1">
      <alignment horizontal="left"/>
    </xf>
    <xf numFmtId="0" fontId="4" fillId="0" borderId="0" xfId="0" applyFont="1" applyBorder="1" applyAlignment="1">
      <alignment horizontal="right"/>
    </xf>
    <xf numFmtId="44" fontId="0" fillId="0" borderId="0" xfId="0" applyNumberFormat="1" applyBorder="1"/>
    <xf numFmtId="0" fontId="0" fillId="0" borderId="2" xfId="0" applyBorder="1"/>
    <xf numFmtId="0" fontId="0" fillId="0" borderId="3" xfId="0" applyBorder="1"/>
    <xf numFmtId="0" fontId="14" fillId="0" borderId="0" xfId="0" applyFont="1" applyBorder="1" applyAlignment="1">
      <alignment horizontal="right"/>
    </xf>
    <xf numFmtId="0" fontId="0" fillId="0" borderId="4" xfId="0" applyBorder="1"/>
    <xf numFmtId="0" fontId="0" fillId="0" borderId="5" xfId="0" applyBorder="1"/>
    <xf numFmtId="0" fontId="18" fillId="0" borderId="4" xfId="0" applyFont="1" applyBorder="1" applyAlignment="1">
      <alignment horizontal="left"/>
    </xf>
    <xf numFmtId="0" fontId="6" fillId="0" borderId="4" xfId="0" applyFont="1" applyBorder="1" applyAlignment="1">
      <alignment horizontal="left"/>
    </xf>
    <xf numFmtId="0" fontId="10" fillId="0" borderId="4" xfId="0" applyFont="1" applyBorder="1" applyAlignment="1">
      <alignment horizontal="left"/>
    </xf>
    <xf numFmtId="0" fontId="5" fillId="0" borderId="4" xfId="0" applyFont="1" applyBorder="1" applyAlignment="1">
      <alignment horizontal="left"/>
    </xf>
    <xf numFmtId="0" fontId="0" fillId="0" borderId="6" xfId="0" applyBorder="1"/>
    <xf numFmtId="0" fontId="22" fillId="0" borderId="3" xfId="0" applyFont="1" applyBorder="1"/>
    <xf numFmtId="0" fontId="24" fillId="0" borderId="0" xfId="0" applyFont="1" applyAlignment="1">
      <alignment horizontal="right"/>
    </xf>
    <xf numFmtId="0" fontId="23" fillId="0" borderId="0" xfId="0" applyFont="1" applyBorder="1" applyAlignment="1"/>
    <xf numFmtId="0" fontId="5" fillId="0" borderId="2" xfId="0" applyFont="1" applyBorder="1" applyAlignment="1">
      <alignment horizontal="right"/>
    </xf>
    <xf numFmtId="164" fontId="5" fillId="0" borderId="6" xfId="0" applyNumberFormat="1" applyFont="1" applyBorder="1" applyAlignment="1">
      <alignment horizontal="right"/>
    </xf>
    <xf numFmtId="0" fontId="10" fillId="0" borderId="0" xfId="0" applyFont="1" applyBorder="1" applyAlignment="1">
      <alignment horizontal="right"/>
    </xf>
    <xf numFmtId="0" fontId="4" fillId="0" borderId="0" xfId="0" applyFont="1" applyAlignment="1">
      <alignment horizontal="right"/>
    </xf>
    <xf numFmtId="0" fontId="15" fillId="0" borderId="0" xfId="0" applyFont="1" applyBorder="1" applyAlignment="1">
      <alignment horizontal="right"/>
    </xf>
    <xf numFmtId="0" fontId="26" fillId="0" borderId="4" xfId="0" applyFont="1" applyBorder="1"/>
    <xf numFmtId="0" fontId="26" fillId="0" borderId="0" xfId="0" applyFont="1" applyBorder="1"/>
    <xf numFmtId="0" fontId="2" fillId="0" borderId="0" xfId="0" applyFont="1" applyBorder="1" applyAlignment="1"/>
    <xf numFmtId="0" fontId="13" fillId="0" borderId="0" xfId="0" applyFont="1" applyBorder="1" applyAlignment="1">
      <alignment horizontal="left"/>
    </xf>
    <xf numFmtId="0" fontId="27" fillId="0" borderId="0" xfId="0" applyFont="1"/>
    <xf numFmtId="0" fontId="10" fillId="0" borderId="0" xfId="0" applyFont="1" applyBorder="1" applyAlignment="1"/>
    <xf numFmtId="0" fontId="10" fillId="0" borderId="5" xfId="0" applyFont="1" applyBorder="1" applyAlignment="1"/>
    <xf numFmtId="0" fontId="27" fillId="0" borderId="0" xfId="0" applyFont="1" applyBorder="1"/>
    <xf numFmtId="0" fontId="23" fillId="0" borderId="4" xfId="0" applyFont="1" applyBorder="1" applyAlignment="1"/>
    <xf numFmtId="0" fontId="23" fillId="0" borderId="5" xfId="0" applyFont="1" applyBorder="1" applyAlignment="1"/>
    <xf numFmtId="0" fontId="15" fillId="0" borderId="2" xfId="0" applyFont="1" applyBorder="1" applyAlignment="1">
      <alignment horizontal="center"/>
    </xf>
    <xf numFmtId="0" fontId="25" fillId="3" borderId="12" xfId="0" applyFont="1" applyFill="1" applyBorder="1" applyAlignment="1"/>
    <xf numFmtId="0" fontId="15" fillId="0" borderId="4" xfId="0" applyFont="1" applyBorder="1" applyAlignment="1">
      <alignment horizontal="left"/>
    </xf>
    <xf numFmtId="0" fontId="31" fillId="0" borderId="0" xfId="0" applyFont="1" applyAlignment="1">
      <alignment horizontal="left"/>
    </xf>
    <xf numFmtId="0" fontId="32" fillId="0" borderId="0" xfId="0" applyFont="1"/>
    <xf numFmtId="0" fontId="33" fillId="0" borderId="0" xfId="0" applyFont="1" applyAlignment="1">
      <alignment horizontal="right"/>
    </xf>
    <xf numFmtId="44" fontId="0" fillId="3" borderId="1" xfId="0" applyNumberFormat="1" applyFill="1" applyBorder="1"/>
    <xf numFmtId="0" fontId="8" fillId="0" borderId="0" xfId="0" applyFont="1" applyBorder="1" applyAlignment="1">
      <alignment horizontal="right"/>
    </xf>
    <xf numFmtId="0" fontId="14" fillId="0" borderId="0" xfId="0" applyFont="1" applyFill="1" applyBorder="1" applyAlignment="1">
      <alignment horizontal="right" vertical="center"/>
    </xf>
    <xf numFmtId="0" fontId="34" fillId="3" borderId="0" xfId="0" applyFont="1" applyFill="1" applyBorder="1" applyAlignment="1">
      <alignment horizontal="center" vertical="center"/>
    </xf>
    <xf numFmtId="0" fontId="0" fillId="0" borderId="0" xfId="0" applyFont="1" applyBorder="1" applyAlignment="1">
      <alignment horizontal="center"/>
    </xf>
    <xf numFmtId="0" fontId="39" fillId="0" borderId="0" xfId="0" applyFont="1" applyAlignment="1">
      <alignment vertical="center"/>
    </xf>
    <xf numFmtId="0" fontId="14" fillId="5" borderId="13" xfId="0" applyFont="1" applyFill="1" applyBorder="1" applyAlignment="1">
      <alignment horizontal="center" vertical="center"/>
    </xf>
    <xf numFmtId="0" fontId="38" fillId="0" borderId="0" xfId="0" applyFont="1" applyBorder="1" applyAlignment="1">
      <alignment horizontal="center" vertical="center"/>
    </xf>
    <xf numFmtId="0" fontId="0" fillId="0" borderId="0" xfId="0" applyFill="1" applyBorder="1" applyAlignment="1">
      <alignment vertical="center"/>
    </xf>
    <xf numFmtId="0" fontId="40" fillId="0" borderId="0" xfId="0" applyFont="1"/>
    <xf numFmtId="0" fontId="43" fillId="0" borderId="0" xfId="0" applyFont="1" applyAlignment="1">
      <alignment vertical="center"/>
    </xf>
    <xf numFmtId="0" fontId="38" fillId="0" borderId="4" xfId="0" applyFont="1" applyBorder="1" applyAlignment="1">
      <alignment horizontal="center" vertical="center"/>
    </xf>
    <xf numFmtId="0" fontId="0" fillId="0" borderId="21" xfId="0" applyBorder="1"/>
    <xf numFmtId="0" fontId="0" fillId="0" borderId="12" xfId="0" applyBorder="1"/>
    <xf numFmtId="0" fontId="2" fillId="3" borderId="4" xfId="0" applyFont="1" applyFill="1" applyBorder="1" applyAlignment="1">
      <alignment horizontal="left" vertical="center"/>
    </xf>
    <xf numFmtId="0" fontId="0" fillId="0" borderId="0" xfId="0" applyBorder="1" applyAlignment="1">
      <alignment vertical="center"/>
    </xf>
    <xf numFmtId="0" fontId="36" fillId="0" borderId="5" xfId="0" applyFont="1" applyBorder="1" applyAlignment="1">
      <alignment horizontal="center" vertical="top" wrapText="1"/>
    </xf>
    <xf numFmtId="0" fontId="38" fillId="0" borderId="0" xfId="0" applyFont="1" applyBorder="1" applyAlignment="1">
      <alignment horizontal="right"/>
    </xf>
    <xf numFmtId="0" fontId="7" fillId="0" borderId="11" xfId="0" applyFont="1" applyBorder="1" applyAlignment="1">
      <alignment vertical="center"/>
    </xf>
    <xf numFmtId="0" fontId="0" fillId="0" borderId="28" xfId="0" applyBorder="1"/>
    <xf numFmtId="0" fontId="0" fillId="0" borderId="0" xfId="0" applyBorder="1" applyAlignment="1">
      <alignment wrapText="1"/>
    </xf>
    <xf numFmtId="0" fontId="0" fillId="0" borderId="4" xfId="0" applyBorder="1" applyAlignment="1">
      <alignment wrapText="1"/>
    </xf>
    <xf numFmtId="0" fontId="4" fillId="0" borderId="4" xfId="0" applyFont="1" applyBorder="1" applyAlignment="1">
      <alignment horizontal="center"/>
    </xf>
    <xf numFmtId="0" fontId="0" fillId="0" borderId="6" xfId="0" applyBorder="1" applyAlignment="1"/>
    <xf numFmtId="0" fontId="0" fillId="0" borderId="21" xfId="0" applyBorder="1" applyAlignment="1"/>
    <xf numFmtId="0" fontId="49" fillId="0" borderId="4" xfId="0" applyFont="1" applyFill="1" applyBorder="1" applyAlignment="1">
      <alignment horizontal="left" vertical="top" indent="1"/>
    </xf>
    <xf numFmtId="0" fontId="3" fillId="0" borderId="4" xfId="0" applyFont="1" applyBorder="1" applyAlignment="1">
      <alignment horizontal="left"/>
    </xf>
    <xf numFmtId="0" fontId="3" fillId="0" borderId="0" xfId="0" applyFont="1" applyBorder="1" applyAlignment="1">
      <alignment horizontal="left"/>
    </xf>
    <xf numFmtId="0" fontId="17" fillId="0" borderId="0" xfId="0" applyFont="1" applyBorder="1" applyAlignment="1">
      <alignment horizontal="left"/>
    </xf>
    <xf numFmtId="0" fontId="53" fillId="0" borderId="0" xfId="0" applyFont="1"/>
    <xf numFmtId="0" fontId="54" fillId="0" borderId="0" xfId="0" applyFont="1"/>
    <xf numFmtId="0" fontId="15" fillId="2" borderId="23" xfId="0" applyFont="1" applyFill="1" applyBorder="1" applyAlignment="1">
      <alignment horizontal="left"/>
    </xf>
    <xf numFmtId="0" fontId="15" fillId="2" borderId="24" xfId="0" applyFont="1" applyFill="1" applyBorder="1" applyAlignment="1">
      <alignment horizontal="left"/>
    </xf>
    <xf numFmtId="0" fontId="15" fillId="2" borderId="29" xfId="0" applyFont="1" applyFill="1" applyBorder="1" applyAlignment="1">
      <alignment horizontal="left"/>
    </xf>
    <xf numFmtId="0" fontId="0" fillId="0" borderId="0" xfId="0" applyFont="1"/>
    <xf numFmtId="0" fontId="56" fillId="0" borderId="0" xfId="0" applyFont="1"/>
    <xf numFmtId="0" fontId="15" fillId="2" borderId="1" xfId="0" applyFont="1" applyFill="1" applyBorder="1" applyAlignment="1">
      <alignment horizontal="left"/>
    </xf>
    <xf numFmtId="0" fontId="15" fillId="0" borderId="10" xfId="0" applyFont="1" applyFill="1" applyBorder="1" applyAlignment="1">
      <alignment horizontal="left" wrapText="1"/>
    </xf>
    <xf numFmtId="0" fontId="0" fillId="0" borderId="10" xfId="0" applyFill="1" applyBorder="1" applyAlignment="1">
      <alignment horizontal="center"/>
    </xf>
    <xf numFmtId="0" fontId="15" fillId="2" borderId="40" xfId="0" applyFont="1" applyFill="1" applyBorder="1" applyAlignment="1">
      <alignment horizontal="left"/>
    </xf>
    <xf numFmtId="0" fontId="15" fillId="2" borderId="41" xfId="0" applyFont="1" applyFill="1" applyBorder="1" applyAlignment="1">
      <alignment horizontal="left"/>
    </xf>
    <xf numFmtId="0" fontId="15" fillId="2" borderId="42" xfId="0" applyFont="1" applyFill="1" applyBorder="1" applyAlignment="1">
      <alignment horizontal="left"/>
    </xf>
    <xf numFmtId="0" fontId="0" fillId="0" borderId="0" xfId="0" applyFill="1"/>
    <xf numFmtId="0" fontId="51" fillId="0" borderId="0" xfId="0" applyFont="1" applyAlignment="1">
      <alignment horizontal="right"/>
    </xf>
    <xf numFmtId="0" fontId="2" fillId="0" borderId="4" xfId="0" applyFont="1" applyBorder="1" applyAlignment="1">
      <alignment horizontal="left" indent="1"/>
    </xf>
    <xf numFmtId="0" fontId="17" fillId="0" borderId="4" xfId="0" applyFont="1" applyBorder="1" applyAlignment="1">
      <alignment horizontal="left" indent="1"/>
    </xf>
    <xf numFmtId="0" fontId="3" fillId="0" borderId="4" xfId="0" applyFont="1" applyBorder="1" applyAlignment="1">
      <alignment horizontal="left" indent="1"/>
    </xf>
    <xf numFmtId="0" fontId="3" fillId="0" borderId="0" xfId="0" applyFont="1" applyBorder="1" applyAlignment="1">
      <alignment horizontal="left" indent="1"/>
    </xf>
    <xf numFmtId="0" fontId="2" fillId="0" borderId="0" xfId="0" applyFont="1" applyBorder="1" applyAlignment="1">
      <alignment horizontal="left" indent="1"/>
    </xf>
    <xf numFmtId="0" fontId="0" fillId="0" borderId="0" xfId="0" applyBorder="1" applyAlignment="1">
      <alignment horizontal="left" indent="1"/>
    </xf>
    <xf numFmtId="0" fontId="4" fillId="0" borderId="0" xfId="0" applyFont="1" applyBorder="1" applyAlignment="1">
      <alignment horizontal="right" indent="1"/>
    </xf>
    <xf numFmtId="44" fontId="38" fillId="0" borderId="1" xfId="0" applyNumberFormat="1" applyFont="1" applyBorder="1"/>
    <xf numFmtId="0" fontId="5" fillId="0" borderId="4" xfId="0" applyFont="1" applyBorder="1" applyAlignment="1">
      <alignment horizontal="right"/>
    </xf>
    <xf numFmtId="164" fontId="5" fillId="0" borderId="0" xfId="0" applyNumberFormat="1" applyFont="1" applyBorder="1" applyAlignment="1">
      <alignment horizontal="right"/>
    </xf>
    <xf numFmtId="9" fontId="0" fillId="0" borderId="0" xfId="0" applyNumberFormat="1" applyAlignment="1">
      <alignment horizontal="left"/>
    </xf>
    <xf numFmtId="9" fontId="0" fillId="10" borderId="0" xfId="0" applyNumberFormat="1" applyFill="1" applyAlignment="1">
      <alignment horizontal="left"/>
    </xf>
    <xf numFmtId="9" fontId="0" fillId="6" borderId="0" xfId="0" applyNumberFormat="1" applyFill="1" applyAlignment="1">
      <alignment horizontal="left"/>
    </xf>
    <xf numFmtId="9" fontId="0" fillId="11" borderId="0" xfId="0" applyNumberFormat="1" applyFill="1" applyAlignment="1">
      <alignment horizontal="left"/>
    </xf>
    <xf numFmtId="166" fontId="0" fillId="0" borderId="0" xfId="0" applyNumberFormat="1" applyAlignment="1">
      <alignment horizontal="left"/>
    </xf>
    <xf numFmtId="0" fontId="7" fillId="0" borderId="1" xfId="0" applyFont="1" applyBorder="1" applyAlignment="1">
      <alignment vertical="center"/>
    </xf>
    <xf numFmtId="0" fontId="61" fillId="0" borderId="1" xfId="0" applyFont="1" applyBorder="1"/>
    <xf numFmtId="0" fontId="7" fillId="0" borderId="1" xfId="0" applyFont="1" applyFill="1" applyBorder="1" applyAlignment="1">
      <alignment vertical="center"/>
    </xf>
    <xf numFmtId="0" fontId="61" fillId="0" borderId="0" xfId="0" applyFont="1"/>
    <xf numFmtId="0" fontId="61" fillId="0" borderId="28" xfId="0" applyFont="1" applyFill="1" applyBorder="1"/>
    <xf numFmtId="0" fontId="61" fillId="0" borderId="1" xfId="0" applyFont="1" applyFill="1" applyBorder="1"/>
    <xf numFmtId="0" fontId="62" fillId="0" borderId="1" xfId="0" applyFont="1" applyBorder="1"/>
    <xf numFmtId="0" fontId="63" fillId="0" borderId="1" xfId="0" applyFont="1" applyBorder="1" applyAlignment="1">
      <alignment vertical="center"/>
    </xf>
    <xf numFmtId="0" fontId="0" fillId="11" borderId="0" xfId="0" applyFill="1"/>
    <xf numFmtId="0" fontId="0" fillId="0" borderId="10" xfId="0" applyBorder="1"/>
    <xf numFmtId="0" fontId="0" fillId="0" borderId="7" xfId="0" applyBorder="1"/>
    <xf numFmtId="0" fontId="63" fillId="0" borderId="1" xfId="0" applyFont="1" applyFill="1" applyBorder="1" applyAlignment="1">
      <alignment vertical="center"/>
    </xf>
    <xf numFmtId="0" fontId="55" fillId="0" borderId="0" xfId="0" applyFont="1"/>
    <xf numFmtId="0" fontId="65" fillId="0" borderId="1" xfId="0" applyFont="1" applyBorder="1"/>
    <xf numFmtId="0" fontId="28" fillId="0" borderId="11" xfId="0" applyFont="1" applyFill="1" applyBorder="1" applyAlignment="1">
      <alignment vertical="center"/>
    </xf>
    <xf numFmtId="0" fontId="7" fillId="0" borderId="11" xfId="0" applyFont="1" applyFill="1" applyBorder="1" applyAlignment="1">
      <alignment vertical="center"/>
    </xf>
    <xf numFmtId="166" fontId="0" fillId="3" borderId="0" xfId="0" applyNumberFormat="1" applyFill="1" applyBorder="1"/>
    <xf numFmtId="0" fontId="4" fillId="0" borderId="4" xfId="0" applyFont="1" applyBorder="1" applyAlignment="1">
      <alignment horizontal="center"/>
    </xf>
    <xf numFmtId="0" fontId="67" fillId="0" borderId="10" xfId="0" applyFont="1" applyBorder="1" applyAlignment="1">
      <alignment horizontal="left" vertical="center"/>
    </xf>
    <xf numFmtId="0" fontId="15" fillId="5" borderId="23" xfId="0" applyFont="1" applyFill="1" applyBorder="1" applyAlignment="1">
      <alignment horizontal="left" vertical="center" indent="1"/>
    </xf>
    <xf numFmtId="0" fontId="15" fillId="5" borderId="19" xfId="0" applyFont="1" applyFill="1" applyBorder="1" applyAlignment="1">
      <alignment horizontal="left" vertical="center" indent="1"/>
    </xf>
    <xf numFmtId="49" fontId="69" fillId="3" borderId="18" xfId="0" applyNumberFormat="1" applyFont="1" applyFill="1" applyBorder="1" applyAlignment="1">
      <alignment horizontal="left" vertical="center" indent="1"/>
    </xf>
    <xf numFmtId="0" fontId="2" fillId="5" borderId="23" xfId="0" applyFont="1" applyFill="1" applyBorder="1" applyAlignment="1">
      <alignment horizontal="left" vertical="center" indent="1"/>
    </xf>
    <xf numFmtId="0" fontId="0" fillId="0" borderId="6" xfId="0" applyBorder="1" applyAlignment="1"/>
    <xf numFmtId="0" fontId="0" fillId="0" borderId="1" xfId="0" applyBorder="1" applyAlignment="1" applyProtection="1">
      <alignment horizontal="center"/>
      <protection locked="0"/>
    </xf>
    <xf numFmtId="49" fontId="51" fillId="0" borderId="18" xfId="0" applyNumberFormat="1" applyFont="1" applyBorder="1" applyAlignment="1" applyProtection="1">
      <alignment horizontal="left" vertical="center" indent="1"/>
      <protection locked="0"/>
    </xf>
    <xf numFmtId="0" fontId="38" fillId="0" borderId="7" xfId="0" applyFont="1" applyBorder="1" applyAlignment="1" applyProtection="1">
      <alignment horizontal="center" vertical="center"/>
      <protection locked="0"/>
    </xf>
    <xf numFmtId="0" fontId="38" fillId="0" borderId="7" xfId="0" applyFont="1" applyBorder="1" applyAlignment="1" applyProtection="1">
      <alignment horizontal="center" vertical="center"/>
      <protection locked="0"/>
    </xf>
    <xf numFmtId="0" fontId="17" fillId="0" borderId="0" xfId="0" applyFont="1" applyBorder="1" applyAlignment="1">
      <alignment horizontal="center"/>
    </xf>
    <xf numFmtId="0" fontId="15" fillId="0" borderId="0" xfId="0" applyFont="1" applyBorder="1" applyAlignment="1">
      <alignment horizontal="center"/>
    </xf>
    <xf numFmtId="0" fontId="17" fillId="0" borderId="4" xfId="0" applyFont="1" applyBorder="1" applyAlignment="1">
      <alignment horizontal="left" indent="1"/>
    </xf>
    <xf numFmtId="0" fontId="17" fillId="0" borderId="0" xfId="0" applyFont="1" applyBorder="1" applyAlignment="1">
      <alignment horizontal="left" indent="1"/>
    </xf>
    <xf numFmtId="0" fontId="17" fillId="0" borderId="4" xfId="0" applyFont="1" applyBorder="1" applyAlignment="1">
      <alignment horizontal="center"/>
    </xf>
    <xf numFmtId="0" fontId="17" fillId="0" borderId="0" xfId="0" applyFont="1" applyBorder="1" applyAlignment="1">
      <alignment horizontal="center"/>
    </xf>
    <xf numFmtId="0" fontId="50" fillId="0" borderId="40" xfId="0" applyFont="1" applyBorder="1" applyAlignment="1" applyProtection="1">
      <alignment horizontal="center" wrapText="1"/>
      <protection locked="0"/>
    </xf>
    <xf numFmtId="0" fontId="50" fillId="0" borderId="42" xfId="0" applyFont="1" applyBorder="1" applyAlignment="1" applyProtection="1">
      <alignment horizontal="center" wrapText="1"/>
      <protection locked="0"/>
    </xf>
    <xf numFmtId="0" fontId="52" fillId="9" borderId="7" xfId="0" applyFont="1" applyFill="1" applyBorder="1" applyAlignment="1">
      <alignment horizontal="center" wrapText="1"/>
    </xf>
    <xf numFmtId="0" fontId="52" fillId="9" borderId="10" xfId="0" applyFont="1" applyFill="1" applyBorder="1" applyAlignment="1">
      <alignment wrapText="1"/>
    </xf>
    <xf numFmtId="0" fontId="52" fillId="9" borderId="8" xfId="0" applyFont="1" applyFill="1" applyBorder="1" applyAlignment="1">
      <alignment wrapText="1"/>
    </xf>
    <xf numFmtId="0" fontId="30" fillId="4" borderId="10" xfId="0" applyFont="1" applyFill="1" applyBorder="1" applyAlignment="1">
      <alignment horizontal="center"/>
    </xf>
    <xf numFmtId="0" fontId="30" fillId="4" borderId="8" xfId="0" applyFont="1" applyFill="1" applyBorder="1" applyAlignment="1">
      <alignment horizontal="center"/>
    </xf>
    <xf numFmtId="49" fontId="66" fillId="4" borderId="4" xfId="0" applyNumberFormat="1" applyFont="1" applyFill="1" applyBorder="1" applyAlignment="1">
      <alignment horizontal="center" vertical="center" wrapText="1"/>
    </xf>
    <xf numFmtId="49" fontId="66" fillId="4" borderId="0" xfId="0" applyNumberFormat="1" applyFont="1" applyFill="1" applyBorder="1" applyAlignment="1">
      <alignment horizontal="center" vertical="center" wrapText="1"/>
    </xf>
    <xf numFmtId="49" fontId="66" fillId="4" borderId="5" xfId="0" applyNumberFormat="1" applyFont="1" applyFill="1" applyBorder="1" applyAlignment="1">
      <alignment horizontal="center" vertical="center" wrapText="1"/>
    </xf>
    <xf numFmtId="0" fontId="50" fillId="0" borderId="41" xfId="0" applyFont="1" applyBorder="1" applyAlignment="1" applyProtection="1">
      <alignment horizontal="center" wrapText="1"/>
      <protection locked="0"/>
    </xf>
    <xf numFmtId="0" fontId="57" fillId="8" borderId="20" xfId="0" applyFont="1" applyFill="1" applyBorder="1" applyAlignment="1">
      <alignment horizontal="center"/>
    </xf>
    <xf numFmtId="0" fontId="58" fillId="8" borderId="21" xfId="0" applyFont="1" applyFill="1" applyBorder="1" applyAlignment="1">
      <alignment horizontal="center"/>
    </xf>
    <xf numFmtId="0" fontId="58" fillId="8" borderId="12" xfId="0" applyFont="1" applyFill="1" applyBorder="1" applyAlignment="1">
      <alignment horizontal="center"/>
    </xf>
    <xf numFmtId="0" fontId="15" fillId="2" borderId="15" xfId="0" applyFont="1" applyFill="1" applyBorder="1" applyAlignment="1">
      <alignment horizontal="left"/>
    </xf>
    <xf numFmtId="0" fontId="15" fillId="2" borderId="13" xfId="0" applyFont="1" applyFill="1" applyBorder="1" applyAlignment="1">
      <alignment horizontal="left"/>
    </xf>
    <xf numFmtId="0" fontId="15" fillId="2" borderId="18" xfId="0" applyFont="1" applyFill="1" applyBorder="1" applyAlignment="1">
      <alignment horizontal="left"/>
    </xf>
    <xf numFmtId="0" fontId="50" fillId="0" borderId="23" xfId="0" applyFont="1" applyBorder="1" applyAlignment="1" applyProtection="1">
      <alignment horizontal="center" wrapText="1"/>
      <protection locked="0"/>
    </xf>
    <xf numFmtId="0" fontId="50" fillId="0" borderId="24" xfId="0" applyFont="1" applyBorder="1" applyAlignment="1" applyProtection="1">
      <alignment horizontal="center" wrapText="1"/>
      <protection locked="0"/>
    </xf>
    <xf numFmtId="0" fontId="50" fillId="0" borderId="25" xfId="0" applyFont="1" applyBorder="1" applyAlignment="1" applyProtection="1">
      <alignment horizontal="center" wrapText="1"/>
      <protection locked="0"/>
    </xf>
    <xf numFmtId="0" fontId="52" fillId="9" borderId="20" xfId="0" applyFont="1" applyFill="1" applyBorder="1" applyAlignment="1">
      <alignment horizontal="left" wrapText="1"/>
    </xf>
    <xf numFmtId="0" fontId="52" fillId="9" borderId="12" xfId="0" applyFont="1" applyFill="1" applyBorder="1" applyAlignment="1">
      <alignment horizontal="left" wrapText="1"/>
    </xf>
    <xf numFmtId="0" fontId="50" fillId="0" borderId="29" xfId="0" applyFont="1" applyBorder="1" applyAlignment="1" applyProtection="1">
      <alignment horizontal="center" wrapText="1"/>
      <protection locked="0"/>
    </xf>
    <xf numFmtId="167" fontId="2" fillId="0" borderId="0" xfId="0" applyNumberFormat="1" applyFont="1" applyAlignment="1">
      <alignment horizontal="right"/>
    </xf>
    <xf numFmtId="167" fontId="1" fillId="0" borderId="0" xfId="0" applyNumberFormat="1" applyFont="1" applyAlignment="1">
      <alignment horizontal="right"/>
    </xf>
    <xf numFmtId="0" fontId="38" fillId="0" borderId="32" xfId="0" applyFont="1" applyBorder="1" applyAlignment="1" applyProtection="1">
      <alignment horizontal="center"/>
      <protection locked="0"/>
    </xf>
    <xf numFmtId="0" fontId="38" fillId="0" borderId="33" xfId="0" applyFont="1" applyBorder="1" applyAlignment="1" applyProtection="1">
      <alignment horizontal="center"/>
      <protection locked="0"/>
    </xf>
    <xf numFmtId="0" fontId="38" fillId="0" borderId="34" xfId="0" applyFont="1" applyBorder="1" applyAlignment="1" applyProtection="1">
      <alignment horizontal="center"/>
      <protection locked="0"/>
    </xf>
    <xf numFmtId="0" fontId="38" fillId="0" borderId="15" xfId="0" applyFont="1" applyBorder="1" applyAlignment="1" applyProtection="1">
      <alignment horizontal="center"/>
      <protection locked="0"/>
    </xf>
    <xf numFmtId="0" fontId="38" fillId="0" borderId="13" xfId="0" applyFont="1" applyBorder="1" applyAlignment="1" applyProtection="1">
      <alignment horizontal="center"/>
      <protection locked="0"/>
    </xf>
    <xf numFmtId="0" fontId="38" fillId="0" borderId="18" xfId="0" applyFont="1" applyBorder="1" applyAlignment="1" applyProtection="1">
      <alignment horizontal="center"/>
      <protection locked="0"/>
    </xf>
    <xf numFmtId="0" fontId="29" fillId="4" borderId="20"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12" xfId="0" applyFont="1" applyFill="1" applyBorder="1" applyAlignment="1">
      <alignment horizontal="center" vertical="center"/>
    </xf>
    <xf numFmtId="15" fontId="31" fillId="0" borderId="0" xfId="0" quotePrefix="1" applyNumberFormat="1" applyFont="1" applyAlignment="1">
      <alignment horizontal="left"/>
    </xf>
    <xf numFmtId="15" fontId="31" fillId="0" borderId="0" xfId="0" applyNumberFormat="1" applyFont="1" applyAlignment="1">
      <alignment horizontal="left"/>
    </xf>
    <xf numFmtId="0" fontId="15" fillId="2" borderId="9" xfId="0" applyFont="1" applyFill="1" applyBorder="1" applyAlignment="1">
      <alignment vertical="center" wrapText="1"/>
    </xf>
    <xf numFmtId="0" fontId="15" fillId="2" borderId="14" xfId="0" applyFont="1" applyFill="1" applyBorder="1" applyAlignment="1">
      <alignment vertical="center" wrapText="1"/>
    </xf>
    <xf numFmtId="0" fontId="15" fillId="2" borderId="22" xfId="0" applyFont="1" applyFill="1" applyBorder="1" applyAlignment="1">
      <alignment vertical="center" wrapText="1"/>
    </xf>
    <xf numFmtId="0" fontId="38" fillId="0" borderId="9" xfId="0" applyFont="1" applyBorder="1" applyAlignment="1" applyProtection="1">
      <alignment horizontal="center"/>
      <protection locked="0"/>
    </xf>
    <xf numFmtId="0" fontId="38" fillId="0" borderId="14" xfId="0" applyFont="1" applyBorder="1" applyAlignment="1" applyProtection="1">
      <alignment horizontal="center"/>
      <protection locked="0"/>
    </xf>
    <xf numFmtId="0" fontId="38" fillId="0" borderId="30" xfId="0" applyFont="1" applyBorder="1" applyAlignment="1" applyProtection="1">
      <alignment horizontal="center"/>
      <protection locked="0"/>
    </xf>
    <xf numFmtId="0" fontId="38" fillId="0" borderId="31" xfId="0" applyFont="1" applyBorder="1" applyAlignment="1" applyProtection="1">
      <alignment horizontal="center"/>
      <protection locked="0"/>
    </xf>
    <xf numFmtId="0" fontId="52" fillId="9" borderId="7" xfId="0" applyFont="1" applyFill="1" applyBorder="1" applyAlignment="1">
      <alignment horizontal="left" wrapText="1"/>
    </xf>
    <xf numFmtId="0" fontId="52" fillId="9" borderId="8" xfId="0" applyFont="1" applyFill="1" applyBorder="1" applyAlignment="1">
      <alignment horizontal="left" wrapText="1"/>
    </xf>
    <xf numFmtId="0" fontId="15" fillId="2" borderId="37" xfId="0" applyFont="1" applyFill="1" applyBorder="1" applyAlignment="1">
      <alignment horizontal="left" wrapText="1"/>
    </xf>
    <xf numFmtId="0" fontId="15" fillId="2" borderId="17" xfId="0" applyFont="1" applyFill="1" applyBorder="1" applyAlignment="1">
      <alignment horizontal="left" wrapText="1"/>
    </xf>
    <xf numFmtId="0" fontId="15" fillId="2" borderId="38" xfId="0" applyFont="1" applyFill="1" applyBorder="1" applyAlignment="1">
      <alignment horizontal="left" wrapText="1"/>
    </xf>
    <xf numFmtId="0" fontId="38" fillId="0" borderId="37" xfId="0" applyFont="1" applyBorder="1" applyAlignment="1" applyProtection="1">
      <alignment horizontal="center"/>
      <protection locked="0"/>
    </xf>
    <xf numFmtId="0" fontId="38" fillId="0" borderId="17" xfId="0" applyFont="1" applyBorder="1" applyAlignment="1" applyProtection="1">
      <alignment horizontal="center"/>
      <protection locked="0"/>
    </xf>
    <xf numFmtId="0" fontId="38" fillId="0" borderId="39" xfId="0" applyFont="1" applyBorder="1" applyAlignment="1" applyProtection="1">
      <alignment horizontal="center"/>
      <protection locked="0"/>
    </xf>
    <xf numFmtId="0" fontId="38" fillId="0" borderId="38" xfId="0" applyFont="1" applyBorder="1" applyAlignment="1" applyProtection="1">
      <alignment horizontal="center"/>
      <protection locked="0"/>
    </xf>
    <xf numFmtId="0" fontId="16" fillId="0" borderId="0" xfId="0" applyFont="1" applyAlignment="1">
      <alignment horizontal="center"/>
    </xf>
    <xf numFmtId="0" fontId="59" fillId="0" borderId="0" xfId="0" applyFont="1" applyAlignment="1">
      <alignment horizontal="center" vertical="top" wrapText="1"/>
    </xf>
    <xf numFmtId="0" fontId="59" fillId="0" borderId="0" xfId="0" applyFont="1" applyAlignment="1">
      <alignment horizontal="center" vertical="top"/>
    </xf>
    <xf numFmtId="49" fontId="66" fillId="4" borderId="4" xfId="0" applyNumberFormat="1" applyFont="1" applyFill="1" applyBorder="1" applyAlignment="1">
      <alignment horizontal="center" wrapText="1"/>
    </xf>
    <xf numFmtId="49" fontId="66" fillId="4" borderId="0" xfId="0" applyNumberFormat="1" applyFont="1" applyFill="1" applyBorder="1" applyAlignment="1">
      <alignment horizontal="center" wrapText="1"/>
    </xf>
    <xf numFmtId="49" fontId="66" fillId="4" borderId="5" xfId="0" applyNumberFormat="1" applyFont="1" applyFill="1" applyBorder="1" applyAlignment="1">
      <alignment horizontal="center" wrapText="1"/>
    </xf>
    <xf numFmtId="49" fontId="60" fillId="0" borderId="4"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2" fillId="0" borderId="4" xfId="0" applyFont="1" applyBorder="1" applyAlignment="1">
      <alignment horizontal="center"/>
    </xf>
    <xf numFmtId="0" fontId="2" fillId="0" borderId="0" xfId="0" applyFont="1" applyBorder="1" applyAlignment="1">
      <alignment horizontal="center"/>
    </xf>
    <xf numFmtId="0" fontId="57" fillId="8" borderId="4" xfId="0" applyFont="1" applyFill="1" applyBorder="1" applyAlignment="1">
      <alignment horizontal="center" wrapText="1"/>
    </xf>
    <xf numFmtId="0" fontId="58" fillId="8" borderId="0" xfId="0" applyFont="1" applyFill="1" applyBorder="1" applyAlignment="1">
      <alignment horizontal="center"/>
    </xf>
    <xf numFmtId="0" fontId="58" fillId="8" borderId="5" xfId="0" applyFont="1" applyFill="1" applyBorder="1" applyAlignment="1">
      <alignment horizontal="center"/>
    </xf>
    <xf numFmtId="0" fontId="57" fillId="8" borderId="4" xfId="0" applyFont="1" applyFill="1" applyBorder="1" applyAlignment="1">
      <alignment horizontal="center"/>
    </xf>
    <xf numFmtId="0" fontId="38" fillId="0" borderId="23" xfId="0" applyFont="1" applyBorder="1" applyAlignment="1" applyProtection="1">
      <alignment horizontal="center" wrapText="1"/>
      <protection locked="0"/>
    </xf>
    <xf numFmtId="0" fontId="38" fillId="0" borderId="24" xfId="0" applyFont="1" applyBorder="1" applyAlignment="1" applyProtection="1">
      <alignment horizontal="center" wrapText="1"/>
      <protection locked="0"/>
    </xf>
    <xf numFmtId="0" fontId="38" fillId="0" borderId="25" xfId="0" applyFont="1" applyBorder="1" applyAlignment="1" applyProtection="1">
      <alignment horizontal="center" wrapText="1"/>
      <protection locked="0"/>
    </xf>
    <xf numFmtId="0" fontId="55" fillId="0" borderId="24" xfId="0" applyFont="1" applyBorder="1" applyAlignment="1" applyProtection="1">
      <alignment horizontal="center" wrapText="1"/>
      <protection locked="0"/>
    </xf>
    <xf numFmtId="0" fontId="55" fillId="0" borderId="29" xfId="0" applyFont="1" applyBorder="1" applyAlignment="1" applyProtection="1">
      <alignment horizontal="center" wrapText="1"/>
      <protection locked="0"/>
    </xf>
    <xf numFmtId="0" fontId="0" fillId="0" borderId="8" xfId="0" applyBorder="1" applyAlignment="1">
      <alignment horizontal="left" wrapText="1"/>
    </xf>
    <xf numFmtId="0" fontId="30" fillId="4" borderId="7" xfId="0" applyFont="1" applyFill="1" applyBorder="1" applyAlignment="1">
      <alignment horizontal="center"/>
    </xf>
    <xf numFmtId="0" fontId="64" fillId="0" borderId="16" xfId="0" applyFont="1" applyFill="1" applyBorder="1" applyAlignment="1" applyProtection="1">
      <alignment horizontal="center" vertical="center" wrapText="1"/>
      <protection locked="0"/>
    </xf>
    <xf numFmtId="0" fontId="37" fillId="0" borderId="24" xfId="0" applyFont="1" applyFill="1" applyBorder="1" applyAlignment="1" applyProtection="1">
      <alignment horizontal="center" vertical="center" wrapText="1"/>
      <protection locked="0"/>
    </xf>
    <xf numFmtId="0" fontId="37" fillId="0" borderId="19" xfId="0" applyFont="1" applyFill="1" applyBorder="1" applyAlignment="1" applyProtection="1">
      <alignment horizontal="center" vertical="center" wrapText="1"/>
      <protection locked="0"/>
    </xf>
    <xf numFmtId="0" fontId="50" fillId="0" borderId="34" xfId="0" applyFont="1" applyBorder="1" applyAlignment="1" applyProtection="1">
      <alignment horizontal="center" vertical="center"/>
      <protection locked="0"/>
    </xf>
    <xf numFmtId="0" fontId="50" fillId="0" borderId="36" xfId="0" applyFont="1" applyBorder="1" applyAlignment="1" applyProtection="1">
      <alignment horizontal="center" vertical="center"/>
      <protection locked="0"/>
    </xf>
    <xf numFmtId="0" fontId="50" fillId="0" borderId="35" xfId="0" applyFont="1" applyBorder="1" applyAlignment="1" applyProtection="1">
      <alignment horizontal="center" vertical="center"/>
      <protection locked="0"/>
    </xf>
    <xf numFmtId="0" fontId="45" fillId="0" borderId="4" xfId="0" applyFont="1" applyBorder="1" applyAlignment="1">
      <alignment horizontal="left" vertical="top" wrapText="1" indent="1"/>
    </xf>
    <xf numFmtId="0" fontId="0" fillId="0" borderId="0" xfId="0" applyAlignment="1">
      <alignment horizontal="left" vertical="top" wrapText="1" indent="1"/>
    </xf>
    <xf numFmtId="0" fontId="0" fillId="0" borderId="2" xfId="0" applyBorder="1" applyAlignment="1" applyProtection="1">
      <protection locked="0"/>
    </xf>
    <xf numFmtId="0" fontId="0" fillId="0" borderId="6" xfId="0" applyBorder="1" applyAlignment="1" applyProtection="1">
      <protection locked="0"/>
    </xf>
    <xf numFmtId="0" fontId="44" fillId="0" borderId="4" xfId="0" applyFont="1" applyBorder="1" applyAlignment="1">
      <alignment horizontal="left" vertical="top" wrapText="1" indent="1"/>
    </xf>
    <xf numFmtId="0" fontId="44" fillId="0" borderId="0" xfId="0" applyFont="1" applyBorder="1" applyAlignment="1">
      <alignment horizontal="left" vertical="top" wrapText="1" indent="1"/>
    </xf>
    <xf numFmtId="0" fontId="35" fillId="4" borderId="20" xfId="0" applyFont="1" applyFill="1" applyBorder="1" applyAlignment="1">
      <alignment horizontal="center" vertical="center"/>
    </xf>
    <xf numFmtId="0" fontId="35" fillId="4" borderId="21" xfId="0" applyFont="1" applyFill="1" applyBorder="1" applyAlignment="1">
      <alignment horizontal="center" vertical="center"/>
    </xf>
    <xf numFmtId="0" fontId="35" fillId="4" borderId="12" xfId="0" applyFont="1" applyFill="1" applyBorder="1" applyAlignment="1">
      <alignment horizontal="center" vertical="center"/>
    </xf>
    <xf numFmtId="0" fontId="41" fillId="7" borderId="26" xfId="0" applyFont="1" applyFill="1" applyBorder="1" applyAlignment="1">
      <alignment horizontal="center" vertical="center"/>
    </xf>
    <xf numFmtId="0" fontId="41" fillId="7" borderId="25" xfId="0" applyFont="1" applyFill="1" applyBorder="1" applyAlignment="1">
      <alignment horizontal="center" vertical="center"/>
    </xf>
    <xf numFmtId="0" fontId="41" fillId="7" borderId="27" xfId="0" applyFont="1" applyFill="1" applyBorder="1" applyAlignment="1">
      <alignment horizontal="center" vertical="center"/>
    </xf>
    <xf numFmtId="49" fontId="68" fillId="3" borderId="13" xfId="0" applyNumberFormat="1" applyFont="1" applyFill="1" applyBorder="1" applyAlignment="1" applyProtection="1">
      <alignment horizontal="left" vertical="center" indent="1"/>
      <protection locked="0"/>
    </xf>
    <xf numFmtId="49" fontId="68" fillId="3" borderId="18" xfId="0" applyNumberFormat="1" applyFont="1" applyFill="1" applyBorder="1" applyAlignment="1" applyProtection="1">
      <alignment horizontal="left" vertical="center" indent="1"/>
      <protection locked="0"/>
    </xf>
    <xf numFmtId="49" fontId="51" fillId="0" borderId="13" xfId="0" applyNumberFormat="1" applyFont="1" applyBorder="1" applyAlignment="1" applyProtection="1">
      <alignment horizontal="left" vertical="center" indent="1"/>
      <protection locked="0"/>
    </xf>
    <xf numFmtId="0" fontId="38" fillId="0" borderId="7" xfId="0" applyFont="1" applyBorder="1" applyAlignment="1" applyProtection="1">
      <alignment horizontal="center" vertical="center"/>
      <protection locked="0"/>
    </xf>
    <xf numFmtId="0" fontId="38" fillId="0" borderId="8" xfId="0" applyFont="1" applyBorder="1" applyAlignment="1" applyProtection="1">
      <alignment horizontal="center" vertical="center"/>
      <protection locked="0"/>
    </xf>
    <xf numFmtId="0" fontId="15" fillId="5" borderId="23" xfId="0" applyFont="1" applyFill="1" applyBorder="1" applyAlignment="1">
      <alignment horizontal="left" vertical="center" wrapText="1" indent="1"/>
    </xf>
    <xf numFmtId="0" fontId="15" fillId="5" borderId="19" xfId="0" applyFont="1" applyFill="1" applyBorder="1" applyAlignment="1">
      <alignment horizontal="left" vertical="center" wrapText="1" indent="1"/>
    </xf>
    <xf numFmtId="0" fontId="15" fillId="5" borderId="15" xfId="0" applyFont="1" applyFill="1" applyBorder="1" applyAlignment="1">
      <alignment horizontal="left" vertical="center" indent="1"/>
    </xf>
    <xf numFmtId="0" fontId="51" fillId="5" borderId="13" xfId="0" applyFont="1" applyFill="1" applyBorder="1" applyAlignment="1">
      <alignment horizontal="left" vertical="center" indent="1"/>
    </xf>
    <xf numFmtId="0" fontId="52" fillId="5" borderId="23" xfId="0" applyFont="1" applyFill="1" applyBorder="1" applyAlignment="1">
      <alignment horizontal="left" vertical="center" wrapText="1" indent="1"/>
    </xf>
    <xf numFmtId="0" fontId="52" fillId="5" borderId="24" xfId="0" applyFont="1" applyFill="1" applyBorder="1" applyAlignment="1">
      <alignment horizontal="left" vertical="center" wrapText="1" indent="1"/>
    </xf>
    <xf numFmtId="0" fontId="52" fillId="5" borderId="19" xfId="0" applyFont="1" applyFill="1" applyBorder="1" applyAlignment="1">
      <alignment horizontal="left" vertical="center" wrapText="1" indent="1"/>
    </xf>
    <xf numFmtId="0" fontId="38" fillId="5" borderId="23" xfId="0" applyFont="1" applyFill="1" applyBorder="1" applyAlignment="1">
      <alignment horizontal="left" vertical="center" indent="1"/>
    </xf>
    <xf numFmtId="0" fontId="0" fillId="5" borderId="24" xfId="0" applyFill="1" applyBorder="1" applyAlignment="1">
      <alignment horizontal="left" vertical="center" indent="1"/>
    </xf>
    <xf numFmtId="0" fontId="0" fillId="5" borderId="19" xfId="0" applyFill="1" applyBorder="1" applyAlignment="1">
      <alignment horizontal="left" vertical="center" indent="1"/>
    </xf>
    <xf numFmtId="0" fontId="38" fillId="0" borderId="16"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49" fontId="70" fillId="3" borderId="16" xfId="0" applyNumberFormat="1" applyFont="1" applyFill="1" applyBorder="1" applyAlignment="1" applyProtection="1">
      <alignment horizontal="left" vertical="center" indent="1"/>
      <protection locked="0"/>
    </xf>
    <xf numFmtId="49" fontId="70" fillId="3" borderId="24" xfId="0" applyNumberFormat="1" applyFont="1" applyFill="1" applyBorder="1" applyAlignment="1" applyProtection="1">
      <alignment horizontal="left" vertical="center" indent="1"/>
      <protection locked="0"/>
    </xf>
    <xf numFmtId="49" fontId="70" fillId="3" borderId="19" xfId="0" applyNumberFormat="1" applyFont="1" applyFill="1" applyBorder="1" applyAlignment="1" applyProtection="1">
      <alignment horizontal="left" vertical="center" indent="1"/>
      <protection locked="0"/>
    </xf>
    <xf numFmtId="0" fontId="51" fillId="0" borderId="0" xfId="0" applyFont="1" applyBorder="1" applyAlignment="1" applyProtection="1">
      <alignment horizontal="left" vertical="center" indent="1"/>
      <protection locked="0"/>
    </xf>
    <xf numFmtId="0" fontId="8" fillId="5" borderId="23" xfId="0" applyFont="1" applyFill="1" applyBorder="1" applyAlignment="1">
      <alignment horizontal="left" vertical="center" indent="1"/>
    </xf>
    <xf numFmtId="0" fontId="8" fillId="5" borderId="19" xfId="0" applyFont="1" applyFill="1" applyBorder="1" applyAlignment="1">
      <alignment horizontal="left" vertical="center" indent="1"/>
    </xf>
    <xf numFmtId="165" fontId="70" fillId="3" borderId="16" xfId="0" applyNumberFormat="1" applyFont="1" applyFill="1" applyBorder="1" applyAlignment="1" applyProtection="1">
      <alignment horizontal="left" vertical="center" indent="1"/>
      <protection locked="0"/>
    </xf>
    <xf numFmtId="165" fontId="70" fillId="3" borderId="24" xfId="0" applyNumberFormat="1" applyFont="1" applyFill="1" applyBorder="1" applyAlignment="1" applyProtection="1">
      <alignment horizontal="left" vertical="center" indent="1"/>
      <protection locked="0"/>
    </xf>
    <xf numFmtId="165" fontId="70" fillId="3" borderId="19" xfId="0" applyNumberFormat="1" applyFont="1" applyFill="1" applyBorder="1" applyAlignment="1" applyProtection="1">
      <alignment horizontal="left" vertical="center" indent="1"/>
      <protection locked="0"/>
    </xf>
    <xf numFmtId="14" fontId="9" fillId="0" borderId="3" xfId="0" applyNumberFormat="1" applyFont="1" applyBorder="1" applyAlignment="1">
      <alignment horizontal="left"/>
    </xf>
    <xf numFmtId="14" fontId="9" fillId="0" borderId="2" xfId="0" applyNumberFormat="1" applyFont="1" applyBorder="1" applyAlignment="1">
      <alignment horizontal="left"/>
    </xf>
    <xf numFmtId="0" fontId="14" fillId="5" borderId="7" xfId="0" applyFont="1" applyFill="1" applyBorder="1" applyAlignment="1">
      <alignment horizontal="left" vertical="center" indent="1"/>
    </xf>
    <xf numFmtId="0" fontId="39" fillId="0" borderId="8" xfId="0" applyFont="1" applyBorder="1" applyAlignment="1">
      <alignment horizontal="left" vertical="center" indent="1"/>
    </xf>
    <xf numFmtId="0" fontId="15" fillId="0" borderId="4" xfId="0" applyFont="1" applyBorder="1" applyAlignment="1">
      <alignment horizontal="center" wrapText="1"/>
    </xf>
    <xf numFmtId="0" fontId="15" fillId="0" borderId="0" xfId="0" applyFont="1" applyBorder="1" applyAlignment="1">
      <alignment horizontal="center" wrapText="1"/>
    </xf>
    <xf numFmtId="0" fontId="51" fillId="0" borderId="0" xfId="0" applyFont="1" applyAlignment="1">
      <alignment horizontal="center" wrapText="1"/>
    </xf>
    <xf numFmtId="0" fontId="37" fillId="0" borderId="2" xfId="0" applyFont="1" applyBorder="1" applyAlignment="1" applyProtection="1">
      <alignment horizontal="center" wrapText="1"/>
      <protection locked="0"/>
    </xf>
    <xf numFmtId="0" fontId="45" fillId="0" borderId="0" xfId="0" applyFont="1" applyBorder="1" applyAlignment="1">
      <alignment horizontal="left" vertical="top" wrapText="1" indent="1"/>
    </xf>
    <xf numFmtId="0" fontId="14" fillId="8" borderId="7" xfId="0" applyFont="1" applyFill="1" applyBorder="1" applyAlignment="1">
      <alignment horizontal="center" vertical="center"/>
    </xf>
    <xf numFmtId="0" fontId="14" fillId="8" borderId="8" xfId="0" applyFont="1" applyFill="1" applyBorder="1" applyAlignment="1">
      <alignment horizontal="center" vertical="center"/>
    </xf>
    <xf numFmtId="0" fontId="44" fillId="0" borderId="4" xfId="0" applyFont="1" applyFill="1" applyBorder="1" applyAlignment="1">
      <alignment horizontal="left" wrapText="1"/>
    </xf>
    <xf numFmtId="0" fontId="45" fillId="0" borderId="0" xfId="0" applyFont="1" applyFill="1" applyAlignment="1">
      <alignment horizontal="left" wrapText="1"/>
    </xf>
    <xf numFmtId="0" fontId="46" fillId="0" borderId="4" xfId="0" applyFont="1" applyBorder="1" applyAlignment="1">
      <alignment horizontal="left" vertical="top" wrapText="1" indent="1" readingOrder="1"/>
    </xf>
    <xf numFmtId="0" fontId="4" fillId="0" borderId="2" xfId="0" applyFont="1" applyBorder="1" applyAlignment="1" applyProtection="1">
      <alignment horizontal="center"/>
      <protection locked="0"/>
    </xf>
  </cellXfs>
  <cellStyles count="1">
    <cellStyle name="Normal" xfId="0" builtinId="0"/>
  </cellStyles>
  <dxfs count="0"/>
  <tableStyles count="0" defaultTableStyle="TableStyleMedium9" defaultPivotStyle="PivotStyleLight16"/>
  <colors>
    <mruColors>
      <color rgb="FFFD60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152399</xdr:colOff>
      <xdr:row>0</xdr:row>
      <xdr:rowOff>25400</xdr:rowOff>
    </xdr:from>
    <xdr:to>
      <xdr:col>8</xdr:col>
      <xdr:colOff>89892</xdr:colOff>
      <xdr:row>2</xdr:row>
      <xdr:rowOff>76200</xdr:rowOff>
    </xdr:to>
    <xdr:pic>
      <xdr:nvPicPr>
        <xdr:cNvPr id="25601" name="Picture 2">
          <a:extLst>
            <a:ext uri="{FF2B5EF4-FFF2-40B4-BE49-F238E27FC236}">
              <a16:creationId xmlns:a16="http://schemas.microsoft.com/office/drawing/2014/main" id="{48498E8C-78D1-C447-BFF5-347510AD1E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79699" y="25400"/>
          <a:ext cx="1982193" cy="50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650873</xdr:colOff>
      <xdr:row>12</xdr:row>
      <xdr:rowOff>25400</xdr:rowOff>
    </xdr:from>
    <xdr:to>
      <xdr:col>2</xdr:col>
      <xdr:colOff>143447</xdr:colOff>
      <xdr:row>12</xdr:row>
      <xdr:rowOff>254000</xdr:rowOff>
    </xdr:to>
    <xdr:pic>
      <xdr:nvPicPr>
        <xdr:cNvPr id="3" name="Picture 2" descr="Globe PNG">
          <a:extLst>
            <a:ext uri="{FF2B5EF4-FFF2-40B4-BE49-F238E27FC236}">
              <a16:creationId xmlns:a16="http://schemas.microsoft.com/office/drawing/2014/main" id="{760890B8-0562-134F-ADC1-7F7DB0B29E1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0498" y="2873375"/>
          <a:ext cx="178374"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728784</xdr:colOff>
      <xdr:row>8</xdr:row>
      <xdr:rowOff>25400</xdr:rowOff>
    </xdr:from>
    <xdr:to>
      <xdr:col>2</xdr:col>
      <xdr:colOff>152398</xdr:colOff>
      <xdr:row>8</xdr:row>
      <xdr:rowOff>253999</xdr:rowOff>
    </xdr:to>
    <xdr:pic>
      <xdr:nvPicPr>
        <xdr:cNvPr id="4" name="Picture 3">
          <a:extLst>
            <a:ext uri="{FF2B5EF4-FFF2-40B4-BE49-F238E27FC236}">
              <a16:creationId xmlns:a16="http://schemas.microsoft.com/office/drawing/2014/main" id="{3E29448A-E2A7-574C-A534-112BC2D775F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55884" y="1841500"/>
          <a:ext cx="211014" cy="228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307975</xdr:colOff>
      <xdr:row>0</xdr:row>
      <xdr:rowOff>69851</xdr:rowOff>
    </xdr:from>
    <xdr:to>
      <xdr:col>4</xdr:col>
      <xdr:colOff>596725</xdr:colOff>
      <xdr:row>1</xdr:row>
      <xdr:rowOff>146050</xdr:rowOff>
    </xdr:to>
    <xdr:pic>
      <xdr:nvPicPr>
        <xdr:cNvPr id="2" name="Picture 1">
          <a:extLst>
            <a:ext uri="{FF2B5EF4-FFF2-40B4-BE49-F238E27FC236}">
              <a16:creationId xmlns:a16="http://schemas.microsoft.com/office/drawing/2014/main" id="{0A2CDBE6-9A3D-4CC8-9D03-B16FF6C957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7718" y="69851"/>
          <a:ext cx="2139321" cy="64769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307975</xdr:colOff>
      <xdr:row>0</xdr:row>
      <xdr:rowOff>69851</xdr:rowOff>
    </xdr:from>
    <xdr:to>
      <xdr:col>4</xdr:col>
      <xdr:colOff>596725</xdr:colOff>
      <xdr:row>1</xdr:row>
      <xdr:rowOff>146050</xdr:rowOff>
    </xdr:to>
    <xdr:pic>
      <xdr:nvPicPr>
        <xdr:cNvPr id="2" name="Picture 1">
          <a:extLst>
            <a:ext uri="{FF2B5EF4-FFF2-40B4-BE49-F238E27FC236}">
              <a16:creationId xmlns:a16="http://schemas.microsoft.com/office/drawing/2014/main" id="{88A55BA0-11AE-47B8-9806-CD1D12E607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7718" y="69851"/>
          <a:ext cx="2139321" cy="6476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307975</xdr:colOff>
      <xdr:row>0</xdr:row>
      <xdr:rowOff>69851</xdr:rowOff>
    </xdr:from>
    <xdr:to>
      <xdr:col>4</xdr:col>
      <xdr:colOff>596725</xdr:colOff>
      <xdr:row>1</xdr:row>
      <xdr:rowOff>146050</xdr:rowOff>
    </xdr:to>
    <xdr:pic>
      <xdr:nvPicPr>
        <xdr:cNvPr id="3" name="Picture 2">
          <a:extLst>
            <a:ext uri="{FF2B5EF4-FFF2-40B4-BE49-F238E27FC236}">
              <a16:creationId xmlns:a16="http://schemas.microsoft.com/office/drawing/2014/main" id="{32637484-5E38-6B45-B845-502579CFFB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2275" y="69851"/>
          <a:ext cx="2041350" cy="6476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307975</xdr:colOff>
      <xdr:row>0</xdr:row>
      <xdr:rowOff>69851</xdr:rowOff>
    </xdr:from>
    <xdr:to>
      <xdr:col>4</xdr:col>
      <xdr:colOff>596725</xdr:colOff>
      <xdr:row>1</xdr:row>
      <xdr:rowOff>146050</xdr:rowOff>
    </xdr:to>
    <xdr:pic>
      <xdr:nvPicPr>
        <xdr:cNvPr id="2" name="Picture 1">
          <a:extLst>
            <a:ext uri="{FF2B5EF4-FFF2-40B4-BE49-F238E27FC236}">
              <a16:creationId xmlns:a16="http://schemas.microsoft.com/office/drawing/2014/main" id="{DAD845F4-AA8C-415B-956A-2E0A7582D9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7718" y="69851"/>
          <a:ext cx="2139321" cy="6476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307975</xdr:colOff>
      <xdr:row>0</xdr:row>
      <xdr:rowOff>69851</xdr:rowOff>
    </xdr:from>
    <xdr:to>
      <xdr:col>4</xdr:col>
      <xdr:colOff>596725</xdr:colOff>
      <xdr:row>1</xdr:row>
      <xdr:rowOff>146050</xdr:rowOff>
    </xdr:to>
    <xdr:pic>
      <xdr:nvPicPr>
        <xdr:cNvPr id="2" name="Picture 1">
          <a:extLst>
            <a:ext uri="{FF2B5EF4-FFF2-40B4-BE49-F238E27FC236}">
              <a16:creationId xmlns:a16="http://schemas.microsoft.com/office/drawing/2014/main" id="{8912E42F-D7CA-4708-B855-37FB3CBCF4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7718" y="69851"/>
          <a:ext cx="2139321" cy="6476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307975</xdr:colOff>
      <xdr:row>0</xdr:row>
      <xdr:rowOff>69851</xdr:rowOff>
    </xdr:from>
    <xdr:to>
      <xdr:col>4</xdr:col>
      <xdr:colOff>596725</xdr:colOff>
      <xdr:row>1</xdr:row>
      <xdr:rowOff>146050</xdr:rowOff>
    </xdr:to>
    <xdr:pic>
      <xdr:nvPicPr>
        <xdr:cNvPr id="2" name="Picture 1">
          <a:extLst>
            <a:ext uri="{FF2B5EF4-FFF2-40B4-BE49-F238E27FC236}">
              <a16:creationId xmlns:a16="http://schemas.microsoft.com/office/drawing/2014/main" id="{809A3BEE-226B-408D-9FB4-C9C12681F1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7718" y="69851"/>
          <a:ext cx="2139321" cy="6476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307975</xdr:colOff>
      <xdr:row>0</xdr:row>
      <xdr:rowOff>69851</xdr:rowOff>
    </xdr:from>
    <xdr:to>
      <xdr:col>4</xdr:col>
      <xdr:colOff>596725</xdr:colOff>
      <xdr:row>1</xdr:row>
      <xdr:rowOff>146050</xdr:rowOff>
    </xdr:to>
    <xdr:pic>
      <xdr:nvPicPr>
        <xdr:cNvPr id="2" name="Picture 1">
          <a:extLst>
            <a:ext uri="{FF2B5EF4-FFF2-40B4-BE49-F238E27FC236}">
              <a16:creationId xmlns:a16="http://schemas.microsoft.com/office/drawing/2014/main" id="{318A6528-EE2E-4CC0-ADAB-8D89EA9CF7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7718" y="69851"/>
          <a:ext cx="2139321" cy="6476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307975</xdr:colOff>
      <xdr:row>0</xdr:row>
      <xdr:rowOff>69851</xdr:rowOff>
    </xdr:from>
    <xdr:to>
      <xdr:col>4</xdr:col>
      <xdr:colOff>596725</xdr:colOff>
      <xdr:row>1</xdr:row>
      <xdr:rowOff>146050</xdr:rowOff>
    </xdr:to>
    <xdr:pic>
      <xdr:nvPicPr>
        <xdr:cNvPr id="2" name="Picture 1">
          <a:extLst>
            <a:ext uri="{FF2B5EF4-FFF2-40B4-BE49-F238E27FC236}">
              <a16:creationId xmlns:a16="http://schemas.microsoft.com/office/drawing/2014/main" id="{181223B5-0033-4895-8C02-E46019FF85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7718" y="69851"/>
          <a:ext cx="2139321" cy="64769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307975</xdr:colOff>
      <xdr:row>0</xdr:row>
      <xdr:rowOff>69851</xdr:rowOff>
    </xdr:from>
    <xdr:to>
      <xdr:col>4</xdr:col>
      <xdr:colOff>596725</xdr:colOff>
      <xdr:row>1</xdr:row>
      <xdr:rowOff>146050</xdr:rowOff>
    </xdr:to>
    <xdr:pic>
      <xdr:nvPicPr>
        <xdr:cNvPr id="2" name="Picture 1">
          <a:extLst>
            <a:ext uri="{FF2B5EF4-FFF2-40B4-BE49-F238E27FC236}">
              <a16:creationId xmlns:a16="http://schemas.microsoft.com/office/drawing/2014/main" id="{0F842798-10D5-4DC9-A976-DBD3413E8C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7718" y="69851"/>
          <a:ext cx="2139321" cy="64769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307975</xdr:colOff>
      <xdr:row>0</xdr:row>
      <xdr:rowOff>69851</xdr:rowOff>
    </xdr:from>
    <xdr:to>
      <xdr:col>4</xdr:col>
      <xdr:colOff>596725</xdr:colOff>
      <xdr:row>1</xdr:row>
      <xdr:rowOff>146050</xdr:rowOff>
    </xdr:to>
    <xdr:pic>
      <xdr:nvPicPr>
        <xdr:cNvPr id="2" name="Picture 1">
          <a:extLst>
            <a:ext uri="{FF2B5EF4-FFF2-40B4-BE49-F238E27FC236}">
              <a16:creationId xmlns:a16="http://schemas.microsoft.com/office/drawing/2014/main" id="{A5A155AA-E140-45B1-8C47-9CB82ACDF0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7718" y="69851"/>
          <a:ext cx="2139321" cy="6476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H418"/>
  <sheetViews>
    <sheetView topLeftCell="A98" zoomScale="125" zoomScaleNormal="125" workbookViewId="0">
      <selection activeCell="E103" sqref="E103"/>
    </sheetView>
  </sheetViews>
  <sheetFormatPr defaultColWidth="8.85546875" defaultRowHeight="15"/>
  <cols>
    <col min="1" max="1" width="5.28515625" customWidth="1"/>
    <col min="2" max="2" width="11.28515625" bestFit="1" customWidth="1"/>
    <col min="3" max="5" width="42.28515625" customWidth="1"/>
    <col min="6" max="6" width="33" bestFit="1" customWidth="1"/>
    <col min="7" max="7" width="24.28515625" customWidth="1"/>
    <col min="8" max="8" width="17.7109375" customWidth="1"/>
  </cols>
  <sheetData>
    <row r="1" spans="2:8">
      <c r="B1" s="9" t="s">
        <v>30</v>
      </c>
      <c r="C1" s="9" t="s">
        <v>247</v>
      </c>
      <c r="D1" s="9" t="s">
        <v>29</v>
      </c>
      <c r="E1" s="9" t="s">
        <v>445</v>
      </c>
      <c r="F1" s="8" t="s">
        <v>446</v>
      </c>
      <c r="G1" s="9"/>
      <c r="H1" s="9"/>
    </row>
    <row r="2" spans="2:8" ht="15.75" thickBot="1">
      <c r="B2" s="9" t="s">
        <v>235</v>
      </c>
      <c r="C2" s="9" t="s">
        <v>235</v>
      </c>
      <c r="D2" s="9" t="s">
        <v>235</v>
      </c>
      <c r="E2" s="9" t="s">
        <v>235</v>
      </c>
      <c r="F2" s="9" t="s">
        <v>235</v>
      </c>
    </row>
    <row r="3" spans="2:8" ht="15.75" thickBot="1">
      <c r="C3" s="119" t="s">
        <v>246</v>
      </c>
      <c r="D3" s="121" t="s">
        <v>403</v>
      </c>
      <c r="E3" s="132" t="s">
        <v>7</v>
      </c>
      <c r="F3" s="125" t="s">
        <v>299</v>
      </c>
    </row>
    <row r="4" spans="2:8" ht="15.75" thickBot="1">
      <c r="C4" s="119" t="s">
        <v>262</v>
      </c>
      <c r="D4" s="119" t="s">
        <v>393</v>
      </c>
      <c r="E4" s="133" t="s">
        <v>425</v>
      </c>
      <c r="F4" s="125" t="s">
        <v>300</v>
      </c>
    </row>
    <row r="5" spans="2:8" ht="15.75" thickBot="1">
      <c r="C5" s="119" t="s">
        <v>263</v>
      </c>
      <c r="D5" s="118" t="s">
        <v>394</v>
      </c>
      <c r="E5" s="132" t="s">
        <v>8</v>
      </c>
      <c r="F5" s="129" t="s">
        <v>375</v>
      </c>
    </row>
    <row r="6" spans="2:8" ht="15.75" thickBot="1">
      <c r="C6" s="119" t="s">
        <v>406</v>
      </c>
      <c r="D6" s="77" t="s">
        <v>395</v>
      </c>
      <c r="E6" s="133" t="s">
        <v>426</v>
      </c>
      <c r="F6" s="125" t="s">
        <v>301</v>
      </c>
    </row>
    <row r="7" spans="2:8" ht="15.75" thickBot="1">
      <c r="C7" s="119" t="s">
        <v>248</v>
      </c>
      <c r="D7" s="77" t="s">
        <v>417</v>
      </c>
      <c r="E7" s="132" t="s">
        <v>9</v>
      </c>
      <c r="F7" s="129" t="s">
        <v>376</v>
      </c>
    </row>
    <row r="8" spans="2:8" ht="15.75" thickBot="1">
      <c r="C8" s="119" t="s">
        <v>249</v>
      </c>
      <c r="D8" s="77" t="s">
        <v>418</v>
      </c>
      <c r="E8" s="133" t="s">
        <v>427</v>
      </c>
      <c r="F8" s="125" t="s">
        <v>302</v>
      </c>
    </row>
    <row r="9" spans="2:8" ht="15.75" thickBot="1">
      <c r="C9" s="119" t="s">
        <v>264</v>
      </c>
      <c r="D9" s="77" t="s">
        <v>396</v>
      </c>
      <c r="E9" s="132" t="s">
        <v>10</v>
      </c>
      <c r="F9" s="129" t="s">
        <v>377</v>
      </c>
    </row>
    <row r="10" spans="2:8" ht="15.75" thickBot="1">
      <c r="C10" s="119" t="s">
        <v>265</v>
      </c>
      <c r="D10" s="120" t="s">
        <v>419</v>
      </c>
      <c r="E10" s="133" t="s">
        <v>428</v>
      </c>
      <c r="F10" s="125" t="s">
        <v>303</v>
      </c>
    </row>
    <row r="11" spans="2:8" ht="15.75" thickBot="1">
      <c r="C11" s="119" t="s">
        <v>371</v>
      </c>
      <c r="D11" s="120" t="s">
        <v>420</v>
      </c>
      <c r="E11" s="132" t="s">
        <v>11</v>
      </c>
      <c r="F11" s="129" t="s">
        <v>378</v>
      </c>
    </row>
    <row r="12" spans="2:8" ht="15.75" thickBot="1">
      <c r="C12" s="119" t="s">
        <v>407</v>
      </c>
      <c r="E12" s="133" t="s">
        <v>429</v>
      </c>
      <c r="F12" s="125" t="s">
        <v>304</v>
      </c>
    </row>
    <row r="13" spans="2:8" ht="15.75" thickBot="1">
      <c r="C13" s="119" t="s">
        <v>250</v>
      </c>
      <c r="E13" s="132" t="s">
        <v>12</v>
      </c>
      <c r="F13" s="124" t="s">
        <v>379</v>
      </c>
    </row>
    <row r="14" spans="2:8" ht="15.75" thickBot="1">
      <c r="C14" s="119" t="s">
        <v>251</v>
      </c>
      <c r="D14" s="130" t="s">
        <v>392</v>
      </c>
      <c r="E14" s="133" t="s">
        <v>430</v>
      </c>
      <c r="F14" s="125" t="s">
        <v>305</v>
      </c>
    </row>
    <row r="15" spans="2:8" ht="15.75" thickBot="1">
      <c r="C15" s="119" t="s">
        <v>252</v>
      </c>
      <c r="D15" s="131" t="s">
        <v>235</v>
      </c>
      <c r="E15" s="132" t="s">
        <v>13</v>
      </c>
      <c r="F15" s="125" t="s">
        <v>306</v>
      </c>
    </row>
    <row r="16" spans="2:8" ht="15.75" thickBot="1">
      <c r="C16" s="119" t="s">
        <v>253</v>
      </c>
      <c r="D16" s="121" t="s">
        <v>404</v>
      </c>
      <c r="E16" s="133" t="s">
        <v>431</v>
      </c>
      <c r="F16" s="124" t="s">
        <v>380</v>
      </c>
    </row>
    <row r="17" spans="3:6" ht="15.75" thickBot="1">
      <c r="C17" s="119" t="s">
        <v>254</v>
      </c>
      <c r="D17" s="119" t="s">
        <v>397</v>
      </c>
      <c r="E17" s="132" t="s">
        <v>14</v>
      </c>
      <c r="F17" s="129" t="s">
        <v>381</v>
      </c>
    </row>
    <row r="18" spans="3:6" ht="15.75" thickBot="1">
      <c r="C18" s="123" t="s">
        <v>266</v>
      </c>
      <c r="D18" s="119" t="s">
        <v>398</v>
      </c>
      <c r="E18" s="133" t="s">
        <v>432</v>
      </c>
      <c r="F18" s="125" t="s">
        <v>307</v>
      </c>
    </row>
    <row r="19" spans="3:6" ht="15.75" thickBot="1">
      <c r="C19" s="123" t="s">
        <v>267</v>
      </c>
      <c r="D19" s="119" t="s">
        <v>399</v>
      </c>
      <c r="E19" s="132" t="s">
        <v>15</v>
      </c>
      <c r="F19" s="125" t="s">
        <v>308</v>
      </c>
    </row>
    <row r="20" spans="3:6" ht="15.75" thickBot="1">
      <c r="C20" s="123" t="s">
        <v>268</v>
      </c>
      <c r="D20" s="119" t="s">
        <v>421</v>
      </c>
      <c r="E20" s="133" t="s">
        <v>433</v>
      </c>
      <c r="F20" s="129" t="s">
        <v>382</v>
      </c>
    </row>
    <row r="21" spans="3:6" ht="15.75" thickBot="1">
      <c r="C21" s="123" t="s">
        <v>269</v>
      </c>
      <c r="D21" s="119" t="s">
        <v>422</v>
      </c>
      <c r="E21" s="132" t="s">
        <v>17</v>
      </c>
      <c r="F21" s="129" t="s">
        <v>383</v>
      </c>
    </row>
    <row r="22" spans="3:6" ht="15.75" thickBot="1">
      <c r="C22" s="119" t="s">
        <v>270</v>
      </c>
      <c r="D22" s="122" t="s">
        <v>405</v>
      </c>
      <c r="E22" s="133" t="s">
        <v>440</v>
      </c>
      <c r="F22" s="125" t="s">
        <v>309</v>
      </c>
    </row>
    <row r="23" spans="3:6" ht="15.75" thickBot="1">
      <c r="C23" s="119" t="s">
        <v>271</v>
      </c>
      <c r="D23" s="119" t="s">
        <v>400</v>
      </c>
      <c r="E23" s="132" t="s">
        <v>16</v>
      </c>
      <c r="F23" s="125" t="s">
        <v>310</v>
      </c>
    </row>
    <row r="24" spans="3:6" ht="15.75" thickBot="1">
      <c r="C24" s="119" t="s">
        <v>272</v>
      </c>
      <c r="D24" s="119" t="s">
        <v>401</v>
      </c>
      <c r="E24" s="133" t="s">
        <v>434</v>
      </c>
      <c r="F24" s="129" t="s">
        <v>384</v>
      </c>
    </row>
    <row r="25" spans="3:6" ht="15.75" thickBot="1">
      <c r="C25" s="119" t="s">
        <v>273</v>
      </c>
      <c r="D25" s="119" t="s">
        <v>402</v>
      </c>
      <c r="E25" s="132" t="s">
        <v>18</v>
      </c>
      <c r="F25" s="129" t="s">
        <v>385</v>
      </c>
    </row>
    <row r="26" spans="3:6" ht="15.75" thickBot="1">
      <c r="C26" s="119" t="s">
        <v>274</v>
      </c>
      <c r="D26" s="119" t="s">
        <v>423</v>
      </c>
      <c r="E26" s="133" t="s">
        <v>435</v>
      </c>
      <c r="F26" s="129" t="s">
        <v>386</v>
      </c>
    </row>
    <row r="27" spans="3:6" ht="15.75" thickBot="1">
      <c r="C27" s="118" t="s">
        <v>370</v>
      </c>
      <c r="D27" s="119" t="s">
        <v>424</v>
      </c>
      <c r="E27" s="132" t="s">
        <v>19</v>
      </c>
      <c r="F27" s="125" t="s">
        <v>311</v>
      </c>
    </row>
    <row r="28" spans="3:6" ht="15.75" thickBot="1">
      <c r="C28" s="77" t="s">
        <v>408</v>
      </c>
      <c r="E28" s="133" t="s">
        <v>436</v>
      </c>
      <c r="F28" s="125" t="s">
        <v>312</v>
      </c>
    </row>
    <row r="29" spans="3:6" ht="15.75" thickBot="1">
      <c r="C29" s="77" t="s">
        <v>255</v>
      </c>
      <c r="E29" s="132" t="s">
        <v>20</v>
      </c>
      <c r="F29" s="125" t="s">
        <v>389</v>
      </c>
    </row>
    <row r="30" spans="3:6" ht="15.75" thickBot="1">
      <c r="C30" s="77" t="s">
        <v>256</v>
      </c>
      <c r="E30" s="133" t="s">
        <v>437</v>
      </c>
      <c r="F30" s="129" t="s">
        <v>387</v>
      </c>
    </row>
    <row r="31" spans="3:6" ht="15.75" thickBot="1">
      <c r="C31" s="77" t="s">
        <v>257</v>
      </c>
      <c r="E31" s="132" t="s">
        <v>21</v>
      </c>
      <c r="F31" s="129" t="s">
        <v>388</v>
      </c>
    </row>
    <row r="32" spans="3:6" ht="15.75" thickBot="1">
      <c r="C32" s="77" t="s">
        <v>285</v>
      </c>
      <c r="E32" s="132" t="s">
        <v>22</v>
      </c>
    </row>
    <row r="33" spans="3:5" ht="15.75" thickBot="1">
      <c r="C33" s="77" t="s">
        <v>315</v>
      </c>
      <c r="E33" s="133" t="s">
        <v>438</v>
      </c>
    </row>
    <row r="34" spans="3:5" ht="15.75" thickBot="1">
      <c r="C34" s="77" t="s">
        <v>286</v>
      </c>
      <c r="E34" s="132" t="s">
        <v>23</v>
      </c>
    </row>
    <row r="35" spans="3:5" ht="15.75" thickBot="1">
      <c r="C35" s="124" t="s">
        <v>316</v>
      </c>
      <c r="E35" s="133" t="s">
        <v>439</v>
      </c>
    </row>
    <row r="36" spans="3:5" ht="15.75" thickBot="1">
      <c r="C36" s="124" t="s">
        <v>287</v>
      </c>
      <c r="E36" s="133" t="s">
        <v>24</v>
      </c>
    </row>
    <row r="37" spans="3:5" ht="15.75" thickBot="1">
      <c r="C37" s="124" t="s">
        <v>317</v>
      </c>
      <c r="E37" s="133" t="s">
        <v>441</v>
      </c>
    </row>
    <row r="38" spans="3:5" ht="15.75" thickBot="1">
      <c r="C38" s="124" t="s">
        <v>288</v>
      </c>
      <c r="E38" s="133" t="s">
        <v>25</v>
      </c>
    </row>
    <row r="39" spans="3:5" ht="15.75" thickBot="1">
      <c r="C39" s="124" t="s">
        <v>289</v>
      </c>
      <c r="E39" s="133" t="s">
        <v>442</v>
      </c>
    </row>
    <row r="40" spans="3:5" ht="15.75" thickBot="1">
      <c r="C40" s="124" t="s">
        <v>290</v>
      </c>
      <c r="E40" s="132" t="s">
        <v>26</v>
      </c>
    </row>
    <row r="41" spans="3:5" ht="15.75" thickBot="1">
      <c r="C41" s="124" t="s">
        <v>291</v>
      </c>
      <c r="E41" s="133" t="s">
        <v>443</v>
      </c>
    </row>
    <row r="42" spans="3:5" ht="15.75" thickBot="1">
      <c r="C42" s="124" t="s">
        <v>292</v>
      </c>
    </row>
    <row r="43" spans="3:5" ht="15.75" thickBot="1">
      <c r="C43" s="124" t="s">
        <v>293</v>
      </c>
    </row>
    <row r="44" spans="3:5" ht="15.75" thickBot="1">
      <c r="C44" s="124" t="s">
        <v>294</v>
      </c>
    </row>
    <row r="45" spans="3:5" ht="15.75" thickBot="1">
      <c r="C45" s="124" t="s">
        <v>295</v>
      </c>
    </row>
    <row r="46" spans="3:5" ht="15.75" thickBot="1">
      <c r="C46" s="124" t="s">
        <v>296</v>
      </c>
    </row>
    <row r="47" spans="3:5" ht="15.75" thickBot="1">
      <c r="C47" s="124" t="s">
        <v>297</v>
      </c>
    </row>
    <row r="48" spans="3:5" ht="15.75" thickBot="1">
      <c r="C48" s="124" t="s">
        <v>298</v>
      </c>
    </row>
    <row r="49" spans="3:3" ht="15.75" thickBot="1">
      <c r="C49" s="124" t="s">
        <v>372</v>
      </c>
    </row>
    <row r="50" spans="3:3" ht="15.75" thickBot="1">
      <c r="C50" s="125" t="s">
        <v>409</v>
      </c>
    </row>
    <row r="51" spans="3:3" ht="15.75" thickBot="1">
      <c r="C51" s="119" t="s">
        <v>258</v>
      </c>
    </row>
    <row r="52" spans="3:3" ht="15.75" thickBot="1">
      <c r="C52" s="125" t="s">
        <v>259</v>
      </c>
    </row>
    <row r="53" spans="3:3" ht="15.75" thickBot="1">
      <c r="C53" s="125" t="s">
        <v>313</v>
      </c>
    </row>
    <row r="54" spans="3:3" ht="15.75" thickBot="1">
      <c r="C54" s="77" t="s">
        <v>314</v>
      </c>
    </row>
    <row r="55" spans="3:3" ht="15.75" thickBot="1">
      <c r="C55" s="77" t="s">
        <v>318</v>
      </c>
    </row>
    <row r="56" spans="3:3" ht="15.75" thickBot="1">
      <c r="C56" s="125" t="s">
        <v>319</v>
      </c>
    </row>
    <row r="57" spans="3:3" ht="15.75" thickBot="1">
      <c r="C57" s="125" t="s">
        <v>320</v>
      </c>
    </row>
    <row r="58" spans="3:3" ht="15.75" thickBot="1">
      <c r="C58" s="124" t="s">
        <v>341</v>
      </c>
    </row>
    <row r="59" spans="3:3" ht="15.75" thickBot="1">
      <c r="C59" s="124" t="s">
        <v>342</v>
      </c>
    </row>
    <row r="60" spans="3:3" ht="15.75" thickBot="1">
      <c r="C60" s="124" t="s">
        <v>343</v>
      </c>
    </row>
    <row r="61" spans="3:3" ht="15.75" thickBot="1">
      <c r="C61" s="124" t="s">
        <v>410</v>
      </c>
    </row>
    <row r="62" spans="3:3" ht="15.75" thickBot="1">
      <c r="C62" s="124" t="s">
        <v>411</v>
      </c>
    </row>
    <row r="63" spans="3:3" ht="15.75" thickBot="1">
      <c r="C63" s="124" t="s">
        <v>412</v>
      </c>
    </row>
    <row r="64" spans="3:3" ht="15.75" thickBot="1">
      <c r="C64" s="124" t="s">
        <v>321</v>
      </c>
    </row>
    <row r="65" spans="3:5" ht="15.75" thickBot="1">
      <c r="C65" s="124" t="s">
        <v>322</v>
      </c>
    </row>
    <row r="66" spans="3:5" ht="15.75" thickBot="1">
      <c r="C66" s="124" t="s">
        <v>323</v>
      </c>
    </row>
    <row r="67" spans="3:5" ht="15.75" thickBot="1">
      <c r="C67" s="124" t="s">
        <v>324</v>
      </c>
    </row>
    <row r="68" spans="3:5" ht="15.75" thickBot="1">
      <c r="C68" s="124" t="s">
        <v>325</v>
      </c>
    </row>
    <row r="69" spans="3:5" ht="15.75" thickBot="1">
      <c r="C69" s="124" t="s">
        <v>326</v>
      </c>
    </row>
    <row r="70" spans="3:5" ht="15.75" thickBot="1">
      <c r="C70" s="124" t="s">
        <v>328</v>
      </c>
    </row>
    <row r="71" spans="3:5" ht="15.75" thickBot="1">
      <c r="C71" s="124" t="s">
        <v>327</v>
      </c>
    </row>
    <row r="72" spans="3:5" ht="15.75" thickBot="1">
      <c r="C72" s="124" t="s">
        <v>329</v>
      </c>
    </row>
    <row r="73" spans="3:5" ht="15.75" thickBot="1">
      <c r="C73" s="124" t="s">
        <v>330</v>
      </c>
    </row>
    <row r="74" spans="3:5" ht="15.75" thickBot="1">
      <c r="C74" s="124" t="s">
        <v>331</v>
      </c>
    </row>
    <row r="75" spans="3:5" ht="15.75" thickBot="1">
      <c r="C75" s="124" t="s">
        <v>373</v>
      </c>
    </row>
    <row r="76" spans="3:5" ht="15.75" thickBot="1">
      <c r="C76" s="124" t="s">
        <v>413</v>
      </c>
    </row>
    <row r="77" spans="3:5" ht="15.75" thickBot="1">
      <c r="C77" s="124" t="s">
        <v>260</v>
      </c>
    </row>
    <row r="78" spans="3:5" ht="15.75" thickBot="1">
      <c r="C78" s="124" t="s">
        <v>261</v>
      </c>
      <c r="E78" s="9" t="s">
        <v>247</v>
      </c>
    </row>
    <row r="79" spans="3:5" ht="15.75" thickBot="1">
      <c r="C79" s="124" t="s">
        <v>332</v>
      </c>
      <c r="E79" t="s">
        <v>275</v>
      </c>
    </row>
    <row r="80" spans="3:5" ht="15.75" thickBot="1">
      <c r="C80" s="119" t="s">
        <v>333</v>
      </c>
      <c r="E80" t="s">
        <v>276</v>
      </c>
    </row>
    <row r="81" spans="3:5" ht="15.75" thickBot="1">
      <c r="C81" s="119" t="s">
        <v>334</v>
      </c>
      <c r="E81" t="s">
        <v>277</v>
      </c>
    </row>
    <row r="82" spans="3:5" ht="15.75" thickBot="1">
      <c r="C82" s="119" t="s">
        <v>335</v>
      </c>
      <c r="E82" t="s">
        <v>278</v>
      </c>
    </row>
    <row r="83" spans="3:5" ht="15.75" thickBot="1">
      <c r="C83" s="119" t="s">
        <v>336</v>
      </c>
      <c r="E83" t="s">
        <v>279</v>
      </c>
    </row>
    <row r="84" spans="3:5" ht="15.75" thickBot="1">
      <c r="C84" s="119" t="s">
        <v>337</v>
      </c>
      <c r="E84" t="s">
        <v>280</v>
      </c>
    </row>
    <row r="85" spans="3:5" ht="15.75" thickBot="1">
      <c r="C85" s="119" t="s">
        <v>338</v>
      </c>
      <c r="E85" t="s">
        <v>281</v>
      </c>
    </row>
    <row r="86" spans="3:5" ht="15.75" thickBot="1">
      <c r="C86" s="119" t="s">
        <v>339</v>
      </c>
      <c r="E86" t="s">
        <v>282</v>
      </c>
    </row>
    <row r="87" spans="3:5" ht="15.75" thickBot="1">
      <c r="C87" s="119" t="s">
        <v>340</v>
      </c>
      <c r="E87" t="s">
        <v>283</v>
      </c>
    </row>
    <row r="88" spans="3:5" ht="15.75" thickBot="1">
      <c r="C88" s="119" t="s">
        <v>344</v>
      </c>
    </row>
    <row r="89" spans="3:5" ht="15.75" thickBot="1">
      <c r="C89" s="119" t="s">
        <v>345</v>
      </c>
    </row>
    <row r="90" spans="3:5" ht="15.75" thickBot="1">
      <c r="C90" s="123" t="s">
        <v>360</v>
      </c>
    </row>
    <row r="91" spans="3:5" ht="15.75" thickBot="1">
      <c r="C91" s="123" t="s">
        <v>361</v>
      </c>
      <c r="D91" t="s">
        <v>221</v>
      </c>
      <c r="E91" t="s">
        <v>447</v>
      </c>
    </row>
    <row r="92" spans="3:5" ht="15.75" thickBot="1">
      <c r="C92" s="119" t="s">
        <v>350</v>
      </c>
      <c r="D92" t="s">
        <v>30</v>
      </c>
      <c r="E92" s="113">
        <v>0</v>
      </c>
    </row>
    <row r="93" spans="3:5" ht="15.75" thickBot="1">
      <c r="C93" s="119" t="s">
        <v>351</v>
      </c>
      <c r="D93" s="94" t="s">
        <v>222</v>
      </c>
      <c r="E93" s="115">
        <v>0.05</v>
      </c>
    </row>
    <row r="94" spans="3:5" ht="15.75" thickBot="1">
      <c r="C94" s="119" t="s">
        <v>352</v>
      </c>
      <c r="D94" s="93" t="s">
        <v>223</v>
      </c>
      <c r="E94" s="116">
        <v>0.05</v>
      </c>
    </row>
    <row r="95" spans="3:5" ht="15.75" thickBot="1">
      <c r="C95" s="119" t="s">
        <v>353</v>
      </c>
      <c r="D95" s="93" t="s">
        <v>224</v>
      </c>
      <c r="E95" s="116">
        <v>0.05</v>
      </c>
    </row>
    <row r="96" spans="3:5" ht="15.75" thickBot="1">
      <c r="C96" s="119" t="s">
        <v>354</v>
      </c>
      <c r="D96" s="93" t="s">
        <v>225</v>
      </c>
      <c r="E96" s="114">
        <v>0.15</v>
      </c>
    </row>
    <row r="97" spans="1:5" ht="15.75" thickBot="1">
      <c r="C97" s="119" t="s">
        <v>355</v>
      </c>
      <c r="D97" s="93" t="s">
        <v>226</v>
      </c>
      <c r="E97" s="114">
        <v>0.15</v>
      </c>
    </row>
    <row r="98" spans="1:5" ht="15.75" thickBot="1">
      <c r="C98" s="119" t="s">
        <v>348</v>
      </c>
      <c r="D98" s="93" t="s">
        <v>227</v>
      </c>
      <c r="E98" s="114">
        <v>0.15</v>
      </c>
    </row>
    <row r="99" spans="1:5" ht="15.75" thickBot="1">
      <c r="C99" s="119" t="s">
        <v>349</v>
      </c>
      <c r="D99" s="93" t="s">
        <v>228</v>
      </c>
      <c r="E99" s="113">
        <v>0.13</v>
      </c>
    </row>
    <row r="100" spans="1:5" ht="15.75" thickBot="1">
      <c r="C100" s="119" t="s">
        <v>356</v>
      </c>
      <c r="D100" s="93" t="s">
        <v>229</v>
      </c>
      <c r="E100" s="114">
        <v>0.15</v>
      </c>
    </row>
    <row r="101" spans="1:5" ht="15.75" thickBot="1">
      <c r="C101" s="119" t="s">
        <v>357</v>
      </c>
      <c r="D101" s="93" t="s">
        <v>230</v>
      </c>
      <c r="E101" s="117">
        <v>0.14974999999999999</v>
      </c>
    </row>
    <row r="102" spans="1:5" ht="15.75" thickBot="1">
      <c r="A102" s="126"/>
      <c r="C102" s="119" t="s">
        <v>358</v>
      </c>
      <c r="D102" s="93" t="s">
        <v>231</v>
      </c>
      <c r="E102" s="113">
        <v>0.05</v>
      </c>
    </row>
    <row r="103" spans="1:5" ht="15.75" thickBot="1">
      <c r="C103" s="119" t="s">
        <v>359</v>
      </c>
      <c r="D103" s="93" t="s">
        <v>232</v>
      </c>
      <c r="E103" s="115">
        <v>0.05</v>
      </c>
    </row>
    <row r="104" spans="1:5" ht="15.75" thickBot="1">
      <c r="C104" s="119" t="s">
        <v>374</v>
      </c>
      <c r="D104" s="93" t="s">
        <v>233</v>
      </c>
      <c r="E104" s="115">
        <v>0.05</v>
      </c>
    </row>
    <row r="105" spans="1:5" ht="15.75" thickBot="1">
      <c r="C105" s="119" t="s">
        <v>414</v>
      </c>
      <c r="D105" s="93" t="s">
        <v>234</v>
      </c>
      <c r="E105" s="115">
        <v>0.05</v>
      </c>
    </row>
    <row r="106" spans="1:5" ht="15.75" thickBot="1">
      <c r="C106" s="119" t="s">
        <v>346</v>
      </c>
      <c r="D106" s="93"/>
    </row>
    <row r="107" spans="1:5" ht="15.75" thickBot="1">
      <c r="C107" s="119" t="s">
        <v>347</v>
      </c>
    </row>
    <row r="108" spans="1:5" ht="15.75" thickBot="1">
      <c r="C108" s="122" t="s">
        <v>390</v>
      </c>
    </row>
    <row r="109" spans="1:5" ht="15.75" thickBot="1">
      <c r="C109" s="119" t="s">
        <v>362</v>
      </c>
    </row>
    <row r="110" spans="1:5" ht="15.75" thickBot="1">
      <c r="C110" s="119" t="s">
        <v>363</v>
      </c>
    </row>
    <row r="111" spans="1:5" ht="15.75" thickBot="1">
      <c r="C111" s="119" t="s">
        <v>364</v>
      </c>
    </row>
    <row r="112" spans="1:5" ht="15.75" thickBot="1">
      <c r="C112" s="119" t="s">
        <v>365</v>
      </c>
    </row>
    <row r="113" spans="3:3" ht="15.75" thickBot="1">
      <c r="C113" s="119" t="s">
        <v>366</v>
      </c>
    </row>
    <row r="114" spans="3:3" ht="15.75" thickBot="1">
      <c r="C114" s="119" t="s">
        <v>367</v>
      </c>
    </row>
    <row r="115" spans="3:3" ht="15.75" thickBot="1">
      <c r="C115" s="119" t="s">
        <v>368</v>
      </c>
    </row>
    <row r="116" spans="3:3" ht="15.75" thickBot="1">
      <c r="C116" s="119" t="s">
        <v>415</v>
      </c>
    </row>
    <row r="117" spans="3:3" ht="15.75" thickBot="1">
      <c r="C117" s="119" t="s">
        <v>369</v>
      </c>
    </row>
    <row r="118" spans="3:3" ht="15.75" thickBot="1">
      <c r="C118" s="119" t="s">
        <v>416</v>
      </c>
    </row>
    <row r="124" spans="3:3" ht="15.75" thickBot="1"/>
    <row r="125" spans="3:3" ht="15.75" thickBot="1">
      <c r="C125" s="123"/>
    </row>
    <row r="126" spans="3:3" ht="15.75" thickBot="1">
      <c r="C126" s="120"/>
    </row>
    <row r="127" spans="3:3" ht="15.75" thickBot="1">
      <c r="C127" s="120"/>
    </row>
    <row r="128" spans="3:3" ht="15.75" thickBot="1">
      <c r="C128" s="120"/>
    </row>
    <row r="134" spans="3:3" ht="15.75" thickBot="1"/>
    <row r="135" spans="3:3" ht="15.75" thickBot="1">
      <c r="C135" s="123"/>
    </row>
    <row r="221" spans="3:3">
      <c r="C221" t="s">
        <v>219</v>
      </c>
    </row>
    <row r="222" spans="3:3">
      <c r="C222" t="s">
        <v>30</v>
      </c>
    </row>
    <row r="223" spans="3:3">
      <c r="C223" s="89" t="s">
        <v>31</v>
      </c>
    </row>
    <row r="224" spans="3:3">
      <c r="C224" s="89" t="s">
        <v>32</v>
      </c>
    </row>
    <row r="225" spans="3:3">
      <c r="C225" s="89" t="s">
        <v>33</v>
      </c>
    </row>
    <row r="226" spans="3:3">
      <c r="C226" s="89" t="s">
        <v>34</v>
      </c>
    </row>
    <row r="227" spans="3:3">
      <c r="C227" s="89" t="s">
        <v>35</v>
      </c>
    </row>
    <row r="228" spans="3:3">
      <c r="C228" s="89" t="s">
        <v>36</v>
      </c>
    </row>
    <row r="229" spans="3:3">
      <c r="C229" s="89" t="s">
        <v>37</v>
      </c>
    </row>
    <row r="230" spans="3:3">
      <c r="C230" s="89" t="s">
        <v>38</v>
      </c>
    </row>
    <row r="231" spans="3:3">
      <c r="C231" s="89" t="s">
        <v>39</v>
      </c>
    </row>
    <row r="232" spans="3:3">
      <c r="C232" s="89" t="s">
        <v>40</v>
      </c>
    </row>
    <row r="233" spans="3:3">
      <c r="C233" s="89" t="s">
        <v>41</v>
      </c>
    </row>
    <row r="234" spans="3:3">
      <c r="C234" s="89" t="s">
        <v>42</v>
      </c>
    </row>
    <row r="235" spans="3:3">
      <c r="C235" s="89" t="s">
        <v>43</v>
      </c>
    </row>
    <row r="236" spans="3:3">
      <c r="C236" s="89" t="s">
        <v>44</v>
      </c>
    </row>
    <row r="237" spans="3:3">
      <c r="C237" s="89" t="s">
        <v>45</v>
      </c>
    </row>
    <row r="238" spans="3:3">
      <c r="C238" s="89" t="s">
        <v>46</v>
      </c>
    </row>
    <row r="239" spans="3:3">
      <c r="C239" s="89" t="s">
        <v>47</v>
      </c>
    </row>
    <row r="240" spans="3:3">
      <c r="C240" s="89" t="s">
        <v>48</v>
      </c>
    </row>
    <row r="241" spans="3:3">
      <c r="C241" s="89" t="s">
        <v>49</v>
      </c>
    </row>
    <row r="242" spans="3:3">
      <c r="C242" s="89" t="s">
        <v>50</v>
      </c>
    </row>
    <row r="243" spans="3:3">
      <c r="C243" s="89" t="s">
        <v>51</v>
      </c>
    </row>
    <row r="244" spans="3:3">
      <c r="C244" s="89" t="s">
        <v>52</v>
      </c>
    </row>
    <row r="245" spans="3:3">
      <c r="C245" s="89" t="s">
        <v>53</v>
      </c>
    </row>
    <row r="246" spans="3:3">
      <c r="C246" s="89" t="s">
        <v>54</v>
      </c>
    </row>
    <row r="247" spans="3:3">
      <c r="C247" s="89" t="s">
        <v>55</v>
      </c>
    </row>
    <row r="248" spans="3:3">
      <c r="C248" s="89" t="s">
        <v>56</v>
      </c>
    </row>
    <row r="249" spans="3:3">
      <c r="C249" s="89" t="s">
        <v>57</v>
      </c>
    </row>
    <row r="250" spans="3:3">
      <c r="C250" s="89" t="s">
        <v>58</v>
      </c>
    </row>
    <row r="251" spans="3:3">
      <c r="C251" s="89" t="s">
        <v>59</v>
      </c>
    </row>
    <row r="252" spans="3:3">
      <c r="C252" s="89" t="s">
        <v>60</v>
      </c>
    </row>
    <row r="253" spans="3:3">
      <c r="C253" s="89" t="s">
        <v>61</v>
      </c>
    </row>
    <row r="254" spans="3:3">
      <c r="C254" s="89" t="s">
        <v>236</v>
      </c>
    </row>
    <row r="255" spans="3:3">
      <c r="C255" s="89" t="s">
        <v>62</v>
      </c>
    </row>
    <row r="256" spans="3:3">
      <c r="C256" s="89" t="s">
        <v>63</v>
      </c>
    </row>
    <row r="257" spans="3:3">
      <c r="C257" s="89" t="s">
        <v>64</v>
      </c>
    </row>
    <row r="258" spans="3:3">
      <c r="C258" s="89" t="s">
        <v>65</v>
      </c>
    </row>
    <row r="259" spans="3:3">
      <c r="C259" s="89" t="s">
        <v>66</v>
      </c>
    </row>
    <row r="260" spans="3:3">
      <c r="C260" s="89" t="s">
        <v>243</v>
      </c>
    </row>
    <row r="261" spans="3:3">
      <c r="C261" s="89" t="s">
        <v>67</v>
      </c>
    </row>
    <row r="262" spans="3:3">
      <c r="C262" s="89" t="s">
        <v>68</v>
      </c>
    </row>
    <row r="263" spans="3:3">
      <c r="C263" s="89" t="s">
        <v>69</v>
      </c>
    </row>
    <row r="264" spans="3:3">
      <c r="C264" s="89" t="s">
        <v>70</v>
      </c>
    </row>
    <row r="265" spans="3:3">
      <c r="C265" s="89" t="s">
        <v>71</v>
      </c>
    </row>
    <row r="266" spans="3:3">
      <c r="C266" s="89" t="s">
        <v>72</v>
      </c>
    </row>
    <row r="267" spans="3:3">
      <c r="C267" s="89" t="s">
        <v>73</v>
      </c>
    </row>
    <row r="268" spans="3:3">
      <c r="C268" s="89" t="s">
        <v>74</v>
      </c>
    </row>
    <row r="269" spans="3:3">
      <c r="C269" s="89" t="s">
        <v>75</v>
      </c>
    </row>
    <row r="270" spans="3:3">
      <c r="C270" s="89" t="s">
        <v>76</v>
      </c>
    </row>
    <row r="271" spans="3:3">
      <c r="C271" s="89" t="s">
        <v>77</v>
      </c>
    </row>
    <row r="272" spans="3:3">
      <c r="C272" s="89" t="s">
        <v>78</v>
      </c>
    </row>
    <row r="273" spans="3:3">
      <c r="C273" s="89" t="s">
        <v>79</v>
      </c>
    </row>
    <row r="274" spans="3:3">
      <c r="C274" s="89" t="s">
        <v>80</v>
      </c>
    </row>
    <row r="275" spans="3:3">
      <c r="C275" s="89" t="s">
        <v>81</v>
      </c>
    </row>
    <row r="276" spans="3:3">
      <c r="C276" s="89" t="s">
        <v>82</v>
      </c>
    </row>
    <row r="277" spans="3:3">
      <c r="C277" s="89" t="s">
        <v>83</v>
      </c>
    </row>
    <row r="278" spans="3:3">
      <c r="C278" s="89" t="s">
        <v>218</v>
      </c>
    </row>
    <row r="279" spans="3:3">
      <c r="C279" s="89" t="s">
        <v>84</v>
      </c>
    </row>
    <row r="280" spans="3:3">
      <c r="C280" s="89" t="s">
        <v>85</v>
      </c>
    </row>
    <row r="281" spans="3:3">
      <c r="C281" s="89" t="s">
        <v>86</v>
      </c>
    </row>
    <row r="282" spans="3:3">
      <c r="C282" s="89" t="s">
        <v>87</v>
      </c>
    </row>
    <row r="283" spans="3:3">
      <c r="C283" s="89" t="s">
        <v>88</v>
      </c>
    </row>
    <row r="284" spans="3:3">
      <c r="C284" s="89" t="s">
        <v>89</v>
      </c>
    </row>
    <row r="285" spans="3:3">
      <c r="C285" s="89" t="s">
        <v>90</v>
      </c>
    </row>
    <row r="286" spans="3:3">
      <c r="C286" s="89" t="s">
        <v>91</v>
      </c>
    </row>
    <row r="287" spans="3:3">
      <c r="C287" s="89" t="s">
        <v>92</v>
      </c>
    </row>
    <row r="288" spans="3:3">
      <c r="C288" s="89" t="s">
        <v>93</v>
      </c>
    </row>
    <row r="289" spans="3:3">
      <c r="C289" s="89" t="s">
        <v>94</v>
      </c>
    </row>
    <row r="290" spans="3:3">
      <c r="C290" s="89" t="s">
        <v>95</v>
      </c>
    </row>
    <row r="291" spans="3:3">
      <c r="C291" s="89" t="s">
        <v>96</v>
      </c>
    </row>
    <row r="292" spans="3:3">
      <c r="C292" s="89" t="s">
        <v>97</v>
      </c>
    </row>
    <row r="293" spans="3:3">
      <c r="C293" s="89" t="s">
        <v>98</v>
      </c>
    </row>
    <row r="294" spans="3:3">
      <c r="C294" s="89" t="s">
        <v>99</v>
      </c>
    </row>
    <row r="295" spans="3:3">
      <c r="C295" s="89" t="s">
        <v>100</v>
      </c>
    </row>
    <row r="296" spans="3:3">
      <c r="C296" s="89" t="s">
        <v>101</v>
      </c>
    </row>
    <row r="297" spans="3:3">
      <c r="C297" s="89" t="s">
        <v>102</v>
      </c>
    </row>
    <row r="298" spans="3:3">
      <c r="C298" s="89" t="s">
        <v>103</v>
      </c>
    </row>
    <row r="299" spans="3:3">
      <c r="C299" s="89" t="s">
        <v>104</v>
      </c>
    </row>
    <row r="300" spans="3:3">
      <c r="C300" s="89" t="s">
        <v>105</v>
      </c>
    </row>
    <row r="301" spans="3:3">
      <c r="C301" s="89" t="s">
        <v>106</v>
      </c>
    </row>
    <row r="302" spans="3:3">
      <c r="C302" s="89" t="s">
        <v>107</v>
      </c>
    </row>
    <row r="303" spans="3:3">
      <c r="C303" s="89" t="s">
        <v>108</v>
      </c>
    </row>
    <row r="304" spans="3:3">
      <c r="C304" s="89" t="s">
        <v>109</v>
      </c>
    </row>
    <row r="305" spans="3:3">
      <c r="C305" s="89" t="s">
        <v>110</v>
      </c>
    </row>
    <row r="306" spans="3:3">
      <c r="C306" s="89" t="s">
        <v>111</v>
      </c>
    </row>
    <row r="307" spans="3:3">
      <c r="C307" s="89" t="s">
        <v>112</v>
      </c>
    </row>
    <row r="308" spans="3:3">
      <c r="C308" s="89" t="s">
        <v>113</v>
      </c>
    </row>
    <row r="309" spans="3:3">
      <c r="C309" s="89" t="s">
        <v>114</v>
      </c>
    </row>
    <row r="310" spans="3:3">
      <c r="C310" s="89" t="s">
        <v>115</v>
      </c>
    </row>
    <row r="311" spans="3:3">
      <c r="C311" s="89" t="s">
        <v>116</v>
      </c>
    </row>
    <row r="312" spans="3:3">
      <c r="C312" s="89" t="s">
        <v>117</v>
      </c>
    </row>
    <row r="313" spans="3:3">
      <c r="C313" s="89" t="s">
        <v>118</v>
      </c>
    </row>
    <row r="314" spans="3:3">
      <c r="C314" s="89" t="s">
        <v>119</v>
      </c>
    </row>
    <row r="315" spans="3:3">
      <c r="C315" s="89" t="s">
        <v>120</v>
      </c>
    </row>
    <row r="316" spans="3:3">
      <c r="C316" s="89" t="s">
        <v>121</v>
      </c>
    </row>
    <row r="317" spans="3:3">
      <c r="C317" s="89" t="s">
        <v>122</v>
      </c>
    </row>
    <row r="318" spans="3:3">
      <c r="C318" s="89" t="s">
        <v>123</v>
      </c>
    </row>
    <row r="319" spans="3:3">
      <c r="C319" s="89" t="s">
        <v>124</v>
      </c>
    </row>
    <row r="320" spans="3:3">
      <c r="C320" s="89" t="s">
        <v>125</v>
      </c>
    </row>
    <row r="321" spans="3:3">
      <c r="C321" s="89" t="s">
        <v>126</v>
      </c>
    </row>
    <row r="322" spans="3:3">
      <c r="C322" s="89" t="s">
        <v>127</v>
      </c>
    </row>
    <row r="323" spans="3:3">
      <c r="C323" s="89" t="s">
        <v>128</v>
      </c>
    </row>
    <row r="324" spans="3:3">
      <c r="C324" s="89" t="s">
        <v>129</v>
      </c>
    </row>
    <row r="325" spans="3:3">
      <c r="C325" s="89" t="s">
        <v>130</v>
      </c>
    </row>
    <row r="326" spans="3:3">
      <c r="C326" s="89" t="s">
        <v>131</v>
      </c>
    </row>
    <row r="327" spans="3:3">
      <c r="C327" s="89" t="s">
        <v>132</v>
      </c>
    </row>
    <row r="328" spans="3:3">
      <c r="C328" s="89" t="s">
        <v>133</v>
      </c>
    </row>
    <row r="329" spans="3:3">
      <c r="C329" s="89" t="s">
        <v>134</v>
      </c>
    </row>
    <row r="330" spans="3:3">
      <c r="C330" s="89" t="s">
        <v>135</v>
      </c>
    </row>
    <row r="331" spans="3:3">
      <c r="C331" s="89" t="s">
        <v>136</v>
      </c>
    </row>
    <row r="332" spans="3:3">
      <c r="C332" s="89" t="s">
        <v>137</v>
      </c>
    </row>
    <row r="333" spans="3:3">
      <c r="C333" s="89" t="s">
        <v>138</v>
      </c>
    </row>
    <row r="334" spans="3:3">
      <c r="C334" s="89" t="s">
        <v>139</v>
      </c>
    </row>
    <row r="335" spans="3:3">
      <c r="C335" s="89" t="s">
        <v>140</v>
      </c>
    </row>
    <row r="336" spans="3:3">
      <c r="C336" s="89" t="s">
        <v>141</v>
      </c>
    </row>
    <row r="337" spans="3:3">
      <c r="C337" s="89" t="s">
        <v>142</v>
      </c>
    </row>
    <row r="338" spans="3:3">
      <c r="C338" s="89" t="s">
        <v>143</v>
      </c>
    </row>
    <row r="339" spans="3:3">
      <c r="C339" s="89" t="s">
        <v>144</v>
      </c>
    </row>
    <row r="340" spans="3:3">
      <c r="C340" s="89" t="s">
        <v>238</v>
      </c>
    </row>
    <row r="341" spans="3:3">
      <c r="C341" s="89" t="s">
        <v>145</v>
      </c>
    </row>
    <row r="342" spans="3:3">
      <c r="C342" s="89" t="s">
        <v>146</v>
      </c>
    </row>
    <row r="343" spans="3:3">
      <c r="C343" s="89" t="s">
        <v>147</v>
      </c>
    </row>
    <row r="344" spans="3:3">
      <c r="C344" s="89" t="s">
        <v>148</v>
      </c>
    </row>
    <row r="345" spans="3:3">
      <c r="C345" s="89" t="s">
        <v>149</v>
      </c>
    </row>
    <row r="346" spans="3:3">
      <c r="C346" s="89" t="s">
        <v>150</v>
      </c>
    </row>
    <row r="347" spans="3:3">
      <c r="C347" s="89" t="s">
        <v>151</v>
      </c>
    </row>
    <row r="348" spans="3:3">
      <c r="C348" s="89" t="s">
        <v>152</v>
      </c>
    </row>
    <row r="349" spans="3:3">
      <c r="C349" s="89" t="s">
        <v>153</v>
      </c>
    </row>
    <row r="350" spans="3:3">
      <c r="C350" s="89" t="s">
        <v>237</v>
      </c>
    </row>
    <row r="351" spans="3:3">
      <c r="C351" s="89" t="s">
        <v>154</v>
      </c>
    </row>
    <row r="352" spans="3:3">
      <c r="C352" s="89" t="s">
        <v>155</v>
      </c>
    </row>
    <row r="353" spans="3:3">
      <c r="C353" s="89" t="s">
        <v>156</v>
      </c>
    </row>
    <row r="354" spans="3:3">
      <c r="C354" s="89" t="s">
        <v>157</v>
      </c>
    </row>
    <row r="355" spans="3:3">
      <c r="C355" s="89" t="s">
        <v>158</v>
      </c>
    </row>
    <row r="356" spans="3:3">
      <c r="C356" s="89" t="s">
        <v>159</v>
      </c>
    </row>
    <row r="357" spans="3:3">
      <c r="C357" s="89" t="s">
        <v>160</v>
      </c>
    </row>
    <row r="358" spans="3:3">
      <c r="C358" s="89" t="s">
        <v>161</v>
      </c>
    </row>
    <row r="359" spans="3:3">
      <c r="C359" s="89" t="s">
        <v>162</v>
      </c>
    </row>
    <row r="360" spans="3:3">
      <c r="C360" s="89" t="s">
        <v>163</v>
      </c>
    </row>
    <row r="361" spans="3:3">
      <c r="C361" s="89" t="s">
        <v>164</v>
      </c>
    </row>
    <row r="362" spans="3:3">
      <c r="C362" s="89" t="s">
        <v>165</v>
      </c>
    </row>
    <row r="363" spans="3:3">
      <c r="C363" s="89" t="s">
        <v>166</v>
      </c>
    </row>
    <row r="364" spans="3:3">
      <c r="C364" s="89" t="s">
        <v>167</v>
      </c>
    </row>
    <row r="365" spans="3:3">
      <c r="C365" s="89" t="s">
        <v>168</v>
      </c>
    </row>
    <row r="366" spans="3:3">
      <c r="C366" s="89" t="s">
        <v>169</v>
      </c>
    </row>
    <row r="367" spans="3:3">
      <c r="C367" s="89" t="s">
        <v>170</v>
      </c>
    </row>
    <row r="368" spans="3:3">
      <c r="C368" s="89" t="s">
        <v>171</v>
      </c>
    </row>
    <row r="369" spans="3:3">
      <c r="C369" s="89" t="s">
        <v>241</v>
      </c>
    </row>
    <row r="370" spans="3:3">
      <c r="C370" s="89" t="s">
        <v>172</v>
      </c>
    </row>
    <row r="371" spans="3:3">
      <c r="C371" s="89" t="s">
        <v>173</v>
      </c>
    </row>
    <row r="372" spans="3:3">
      <c r="C372" s="89" t="s">
        <v>174</v>
      </c>
    </row>
    <row r="373" spans="3:3">
      <c r="C373" s="89" t="s">
        <v>175</v>
      </c>
    </row>
    <row r="374" spans="3:3">
      <c r="C374" s="89" t="s">
        <v>176</v>
      </c>
    </row>
    <row r="375" spans="3:3">
      <c r="C375" s="89" t="s">
        <v>177</v>
      </c>
    </row>
    <row r="376" spans="3:3">
      <c r="C376" s="89" t="s">
        <v>178</v>
      </c>
    </row>
    <row r="377" spans="3:3">
      <c r="C377" s="89" t="s">
        <v>179</v>
      </c>
    </row>
    <row r="378" spans="3:3">
      <c r="C378" s="89" t="s">
        <v>180</v>
      </c>
    </row>
    <row r="379" spans="3:3">
      <c r="C379" s="89" t="s">
        <v>181</v>
      </c>
    </row>
    <row r="380" spans="3:3">
      <c r="C380" s="89" t="s">
        <v>182</v>
      </c>
    </row>
    <row r="381" spans="3:3">
      <c r="C381" s="89" t="s">
        <v>183</v>
      </c>
    </row>
    <row r="382" spans="3:3">
      <c r="C382" s="89" t="s">
        <v>184</v>
      </c>
    </row>
    <row r="383" spans="3:3">
      <c r="C383" s="89" t="s">
        <v>185</v>
      </c>
    </row>
    <row r="384" spans="3:3">
      <c r="C384" s="89" t="s">
        <v>186</v>
      </c>
    </row>
    <row r="385" spans="3:3">
      <c r="C385" s="89" t="s">
        <v>187</v>
      </c>
    </row>
    <row r="386" spans="3:3">
      <c r="C386" s="89" t="s">
        <v>188</v>
      </c>
    </row>
    <row r="387" spans="3:3">
      <c r="C387" s="89" t="s">
        <v>189</v>
      </c>
    </row>
    <row r="388" spans="3:3">
      <c r="C388" s="89" t="s">
        <v>190</v>
      </c>
    </row>
    <row r="389" spans="3:3">
      <c r="C389" s="89" t="s">
        <v>191</v>
      </c>
    </row>
    <row r="390" spans="3:3">
      <c r="C390" s="89" t="s">
        <v>192</v>
      </c>
    </row>
    <row r="391" spans="3:3">
      <c r="C391" s="89" t="s">
        <v>193</v>
      </c>
    </row>
    <row r="392" spans="3:3">
      <c r="C392" s="89" t="s">
        <v>194</v>
      </c>
    </row>
    <row r="393" spans="3:3">
      <c r="C393" s="89" t="s">
        <v>195</v>
      </c>
    </row>
    <row r="394" spans="3:3">
      <c r="C394" s="89" t="s">
        <v>196</v>
      </c>
    </row>
    <row r="395" spans="3:3">
      <c r="C395" s="89" t="s">
        <v>197</v>
      </c>
    </row>
    <row r="396" spans="3:3">
      <c r="C396" s="89" t="s">
        <v>198</v>
      </c>
    </row>
    <row r="397" spans="3:3">
      <c r="C397" s="89" t="s">
        <v>199</v>
      </c>
    </row>
    <row r="398" spans="3:3">
      <c r="C398" s="89" t="s">
        <v>200</v>
      </c>
    </row>
    <row r="399" spans="3:3">
      <c r="C399" s="89" t="s">
        <v>201</v>
      </c>
    </row>
    <row r="400" spans="3:3">
      <c r="C400" s="89" t="s">
        <v>202</v>
      </c>
    </row>
    <row r="401" spans="3:3">
      <c r="C401" s="89" t="s">
        <v>203</v>
      </c>
    </row>
    <row r="402" spans="3:3">
      <c r="C402" s="89" t="s">
        <v>204</v>
      </c>
    </row>
    <row r="403" spans="3:3">
      <c r="C403" s="89" t="s">
        <v>205</v>
      </c>
    </row>
    <row r="404" spans="3:3">
      <c r="C404" s="89" t="s">
        <v>206</v>
      </c>
    </row>
    <row r="405" spans="3:3">
      <c r="C405" s="89" t="s">
        <v>207</v>
      </c>
    </row>
    <row r="406" spans="3:3">
      <c r="C406" s="89" t="s">
        <v>208</v>
      </c>
    </row>
    <row r="407" spans="3:3">
      <c r="C407" s="89" t="s">
        <v>239</v>
      </c>
    </row>
    <row r="408" spans="3:3">
      <c r="C408" s="89" t="s">
        <v>209</v>
      </c>
    </row>
    <row r="409" spans="3:3">
      <c r="C409" s="89" t="s">
        <v>242</v>
      </c>
    </row>
    <row r="410" spans="3:3">
      <c r="C410" s="89" t="s">
        <v>210</v>
      </c>
    </row>
    <row r="411" spans="3:3">
      <c r="C411" s="89" t="s">
        <v>211</v>
      </c>
    </row>
    <row r="412" spans="3:3">
      <c r="C412" s="89" t="s">
        <v>212</v>
      </c>
    </row>
    <row r="413" spans="3:3">
      <c r="C413" s="89" t="s">
        <v>240</v>
      </c>
    </row>
    <row r="414" spans="3:3">
      <c r="C414" s="89" t="s">
        <v>213</v>
      </c>
    </row>
    <row r="415" spans="3:3">
      <c r="C415" s="89" t="s">
        <v>214</v>
      </c>
    </row>
    <row r="416" spans="3:3">
      <c r="C416" s="89" t="s">
        <v>215</v>
      </c>
    </row>
    <row r="417" spans="3:3">
      <c r="C417" s="89" t="s">
        <v>216</v>
      </c>
    </row>
    <row r="418" spans="3:3">
      <c r="C418" s="89" t="s">
        <v>217</v>
      </c>
    </row>
  </sheetData>
  <phoneticPr fontId="0" type="noConversion"/>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491A6-ED58-4A69-A735-606A19B50F50}">
  <sheetPr>
    <pageSetUpPr fitToPage="1"/>
  </sheetPr>
  <dimension ref="A1:R31"/>
  <sheetViews>
    <sheetView zoomScaleNormal="100" workbookViewId="0">
      <selection activeCell="F10" sqref="F10:L10"/>
    </sheetView>
  </sheetViews>
  <sheetFormatPr defaultColWidth="8.85546875" defaultRowHeight="15"/>
  <cols>
    <col min="1" max="1" width="1.7109375" customWidth="1"/>
    <col min="2" max="2" width="15.28515625" customWidth="1"/>
    <col min="3" max="3" width="4.85546875" customWidth="1"/>
    <col min="4" max="4" width="6" customWidth="1"/>
    <col min="5" max="5" width="12.28515625" customWidth="1"/>
    <col min="6" max="6" width="11.28515625" customWidth="1"/>
    <col min="7" max="7" width="10.28515625" customWidth="1"/>
    <col min="8" max="8" width="8.28515625" customWidth="1"/>
    <col min="9" max="9" width="6.140625" customWidth="1"/>
    <col min="10" max="10" width="6.7109375" customWidth="1"/>
    <col min="11" max="11" width="9.140625" customWidth="1"/>
    <col min="12" max="12" width="7" customWidth="1"/>
    <col min="13" max="13" width="0.140625" customWidth="1"/>
    <col min="15" max="15" width="10" hidden="1" customWidth="1"/>
    <col min="16" max="16" width="9.85546875" bestFit="1" customWidth="1"/>
  </cols>
  <sheetData>
    <row r="1" spans="1:18" ht="45" customHeight="1" thickBot="1">
      <c r="B1" s="128"/>
      <c r="C1" s="71"/>
      <c r="D1" s="71"/>
      <c r="E1" s="127"/>
      <c r="F1" s="136" t="s">
        <v>487</v>
      </c>
      <c r="G1" s="127"/>
      <c r="H1" s="127"/>
      <c r="I1" s="71"/>
      <c r="J1" s="71"/>
      <c r="K1" s="71"/>
      <c r="L1" s="71"/>
      <c r="M1" s="72"/>
    </row>
    <row r="2" spans="1:18" ht="21.95" customHeight="1">
      <c r="B2" s="238" t="s">
        <v>490</v>
      </c>
      <c r="C2" s="239"/>
      <c r="D2" s="239"/>
      <c r="E2" s="239"/>
      <c r="F2" s="239"/>
      <c r="G2" s="239"/>
      <c r="H2" s="239"/>
      <c r="I2" s="239"/>
      <c r="J2" s="239"/>
      <c r="K2" s="239"/>
      <c r="L2" s="239"/>
      <c r="M2" s="240"/>
    </row>
    <row r="3" spans="1:18" ht="21.95" customHeight="1">
      <c r="B3" s="251" t="s">
        <v>488</v>
      </c>
      <c r="C3" s="252"/>
      <c r="D3" s="246"/>
      <c r="E3" s="246"/>
      <c r="F3" s="246"/>
      <c r="G3" s="246"/>
      <c r="H3" s="246"/>
      <c r="I3" s="246"/>
      <c r="J3" s="246"/>
      <c r="K3" s="246"/>
      <c r="L3" s="246"/>
      <c r="M3" s="143"/>
    </row>
    <row r="4" spans="1:18" ht="21.95" customHeight="1">
      <c r="B4" s="137" t="s">
        <v>489</v>
      </c>
      <c r="C4" s="138"/>
      <c r="D4" s="244"/>
      <c r="E4" s="244"/>
      <c r="F4" s="244"/>
      <c r="G4" s="244"/>
      <c r="H4" s="244"/>
      <c r="I4" s="244"/>
      <c r="J4" s="244"/>
      <c r="K4" s="244"/>
      <c r="L4" s="244"/>
      <c r="M4" s="245"/>
    </row>
    <row r="5" spans="1:18" ht="21.95" customHeight="1">
      <c r="B5" s="253" t="s">
        <v>491</v>
      </c>
      <c r="C5" s="254"/>
      <c r="D5" s="254"/>
      <c r="E5" s="254"/>
      <c r="F5" s="254"/>
      <c r="G5" s="254"/>
      <c r="H5" s="254"/>
      <c r="I5" s="254"/>
      <c r="J5" s="254"/>
      <c r="K5" s="254"/>
      <c r="L5" s="255"/>
      <c r="M5" s="139"/>
      <c r="R5" s="64"/>
    </row>
    <row r="6" spans="1:18" ht="21.95" customHeight="1">
      <c r="B6" s="249" t="s">
        <v>492</v>
      </c>
      <c r="C6" s="250"/>
      <c r="D6" s="262"/>
      <c r="E6" s="263"/>
      <c r="F6" s="263"/>
      <c r="G6" s="263"/>
      <c r="H6" s="263"/>
      <c r="I6" s="263"/>
      <c r="J6" s="263"/>
      <c r="K6" s="263"/>
      <c r="L6" s="264"/>
      <c r="M6" s="139"/>
      <c r="R6" s="64"/>
    </row>
    <row r="7" spans="1:18" ht="21.95" customHeight="1">
      <c r="B7" s="266" t="s">
        <v>493</v>
      </c>
      <c r="C7" s="267"/>
      <c r="D7" s="265"/>
      <c r="E7" s="265"/>
      <c r="F7" s="265"/>
      <c r="G7" s="265"/>
      <c r="H7" s="265"/>
      <c r="I7" s="265"/>
      <c r="J7" s="265"/>
      <c r="K7" s="265"/>
      <c r="L7" s="265"/>
      <c r="M7" s="139"/>
      <c r="R7" s="64"/>
    </row>
    <row r="8" spans="1:18" ht="21.95" customHeight="1">
      <c r="B8" s="266" t="s">
        <v>494</v>
      </c>
      <c r="C8" s="267"/>
      <c r="D8" s="268"/>
      <c r="E8" s="269"/>
      <c r="F8" s="269"/>
      <c r="G8" s="269"/>
      <c r="H8" s="269"/>
      <c r="I8" s="269"/>
      <c r="J8" s="269"/>
      <c r="K8" s="269"/>
      <c r="L8" s="270"/>
      <c r="M8" s="139"/>
      <c r="P8" s="9"/>
      <c r="R8" s="64"/>
    </row>
    <row r="9" spans="1:18" ht="18.95" customHeight="1">
      <c r="B9" s="241" t="s">
        <v>496</v>
      </c>
      <c r="C9" s="242"/>
      <c r="D9" s="242"/>
      <c r="E9" s="242"/>
      <c r="F9" s="242"/>
      <c r="G9" s="242"/>
      <c r="H9" s="242"/>
      <c r="I9" s="242"/>
      <c r="J9" s="242"/>
      <c r="K9" s="242"/>
      <c r="L9" s="242"/>
      <c r="M9" s="243"/>
      <c r="P9" s="8"/>
      <c r="R9" s="64"/>
    </row>
    <row r="10" spans="1:18" ht="21.95" customHeight="1">
      <c r="B10" s="256" t="s">
        <v>495</v>
      </c>
      <c r="C10" s="257"/>
      <c r="D10" s="257"/>
      <c r="E10" s="258"/>
      <c r="F10" s="259" t="s">
        <v>521</v>
      </c>
      <c r="G10" s="260"/>
      <c r="H10" s="260"/>
      <c r="I10" s="260"/>
      <c r="J10" s="260"/>
      <c r="K10" s="260"/>
      <c r="L10" s="261"/>
      <c r="M10" s="29"/>
      <c r="P10" s="9"/>
    </row>
    <row r="11" spans="1:18" ht="16.5" customHeight="1" thickBot="1">
      <c r="A11" s="68"/>
      <c r="B11" s="241" t="s">
        <v>498</v>
      </c>
      <c r="C11" s="242"/>
      <c r="D11" s="242"/>
      <c r="E11" s="242"/>
      <c r="F11" s="242"/>
      <c r="G11" s="242"/>
      <c r="H11" s="242"/>
      <c r="I11" s="242"/>
      <c r="J11" s="242"/>
      <c r="K11" s="242"/>
      <c r="L11" s="242"/>
      <c r="M11" s="243"/>
      <c r="N11" s="68"/>
      <c r="O11" s="68"/>
      <c r="P11" s="130"/>
      <c r="Q11" s="68"/>
      <c r="R11" s="69"/>
    </row>
    <row r="12" spans="1:18" ht="35.450000000000003" customHeight="1">
      <c r="B12" s="140" t="s">
        <v>497</v>
      </c>
      <c r="C12" s="226" t="s">
        <v>235</v>
      </c>
      <c r="D12" s="227"/>
      <c r="E12" s="228"/>
      <c r="F12" s="65" t="s">
        <v>284</v>
      </c>
      <c r="G12" s="229" t="s">
        <v>235</v>
      </c>
      <c r="H12" s="230"/>
      <c r="I12" s="230"/>
      <c r="J12" s="230"/>
      <c r="K12" s="230"/>
      <c r="L12" s="231"/>
      <c r="M12" s="54"/>
      <c r="O12" t="str">
        <f>IF(C12="Select One","SELECTONE",IF(C12="All Star/Club","Allstar",IF(C12="School/CEGEP/ Collegiate/University","SCHOOL",IF(C12="Novice/Prep/Cheer Abilities","PREP",IF(C12="Stunt Group","STUNT",IF(C12="Individuals/Duos","INDIVIDUALS"))))))</f>
        <v>SELECTONE</v>
      </c>
    </row>
    <row r="13" spans="1:18" ht="9.9499999999999993" customHeight="1" thickBot="1">
      <c r="B13" s="73"/>
      <c r="C13" s="74"/>
      <c r="D13" s="74"/>
      <c r="E13" s="74"/>
      <c r="F13" s="74"/>
      <c r="G13" s="61"/>
      <c r="H13" s="62"/>
      <c r="I13" s="62"/>
      <c r="J13" s="62"/>
      <c r="K13" s="62"/>
      <c r="L13" s="62"/>
      <c r="M13" s="29"/>
    </row>
    <row r="14" spans="1:18" ht="21.95" customHeight="1" thickBot="1">
      <c r="B14" s="78"/>
      <c r="C14" s="280" t="s">
        <v>499</v>
      </c>
      <c r="D14" s="281"/>
      <c r="E14" s="247">
        <v>0</v>
      </c>
      <c r="F14" s="248"/>
      <c r="G14" s="74"/>
      <c r="H14" s="74"/>
      <c r="I14" s="273" t="s">
        <v>500</v>
      </c>
      <c r="J14" s="274"/>
      <c r="K14" s="145">
        <v>0</v>
      </c>
      <c r="L14" s="70"/>
      <c r="M14" s="29"/>
    </row>
    <row r="15" spans="1:18">
      <c r="B15" s="28"/>
      <c r="C15" s="1"/>
      <c r="D15" s="1"/>
      <c r="E15" s="1"/>
      <c r="F15" s="1"/>
      <c r="G15" s="1"/>
      <c r="H15" s="12"/>
      <c r="I15" s="12"/>
      <c r="J15" s="12"/>
      <c r="K15" s="12"/>
      <c r="L15" s="12"/>
      <c r="M15" s="29"/>
    </row>
    <row r="16" spans="1:18" ht="21" customHeight="1">
      <c r="B16" s="84" t="s">
        <v>501</v>
      </c>
      <c r="C16" s="67"/>
      <c r="D16" s="67"/>
      <c r="E16" s="67"/>
      <c r="F16" s="66"/>
      <c r="G16" s="66"/>
      <c r="H16" s="66"/>
      <c r="I16" s="66"/>
      <c r="J16" s="66"/>
      <c r="K16" s="66"/>
      <c r="L16" s="66"/>
      <c r="M16" s="29"/>
    </row>
    <row r="17" spans="2:13" ht="18" customHeight="1">
      <c r="B17" s="236" t="s">
        <v>502</v>
      </c>
      <c r="C17" s="237"/>
      <c r="D17" s="237"/>
      <c r="E17" s="237"/>
      <c r="F17" s="237"/>
      <c r="G17" s="237"/>
      <c r="H17" s="237"/>
      <c r="I17" s="237"/>
      <c r="J17" s="237"/>
      <c r="K17" s="237"/>
      <c r="L17" s="237"/>
      <c r="M17" s="75"/>
    </row>
    <row r="18" spans="2:13" ht="41.25" customHeight="1">
      <c r="B18" s="236" t="s">
        <v>503</v>
      </c>
      <c r="C18" s="279"/>
      <c r="D18" s="279"/>
      <c r="E18" s="279"/>
      <c r="F18" s="279"/>
      <c r="G18" s="279"/>
      <c r="H18" s="279"/>
      <c r="I18" s="279"/>
      <c r="J18" s="279"/>
      <c r="K18" s="279"/>
      <c r="L18" s="279"/>
      <c r="M18" s="75"/>
    </row>
    <row r="19" spans="2:13" ht="66" customHeight="1">
      <c r="B19" s="236" t="s">
        <v>504</v>
      </c>
      <c r="C19" s="279"/>
      <c r="D19" s="279"/>
      <c r="E19" s="279"/>
      <c r="F19" s="279"/>
      <c r="G19" s="279"/>
      <c r="H19" s="279"/>
      <c r="I19" s="279"/>
      <c r="J19" s="279"/>
      <c r="K19" s="279"/>
      <c r="L19" s="279"/>
      <c r="M19" s="75"/>
    </row>
    <row r="20" spans="2:13" ht="54" customHeight="1">
      <c r="B20" s="236" t="s">
        <v>505</v>
      </c>
      <c r="C20" s="279"/>
      <c r="D20" s="279"/>
      <c r="E20" s="279"/>
      <c r="F20" s="279"/>
      <c r="G20" s="279"/>
      <c r="H20" s="279"/>
      <c r="I20" s="279"/>
      <c r="J20" s="279"/>
      <c r="K20" s="279"/>
      <c r="L20" s="279"/>
      <c r="M20" s="75"/>
    </row>
    <row r="21" spans="2:13" ht="78" customHeight="1">
      <c r="B21" s="284" t="s">
        <v>506</v>
      </c>
      <c r="C21" s="279"/>
      <c r="D21" s="279"/>
      <c r="E21" s="279"/>
      <c r="F21" s="279"/>
      <c r="G21" s="279"/>
      <c r="H21" s="279"/>
      <c r="I21" s="279"/>
      <c r="J21" s="279"/>
      <c r="K21" s="279"/>
      <c r="L21" s="279"/>
      <c r="M21" s="75"/>
    </row>
    <row r="22" spans="2:13" ht="78.95" customHeight="1">
      <c r="B22" s="284" t="s">
        <v>507</v>
      </c>
      <c r="C22" s="279"/>
      <c r="D22" s="279"/>
      <c r="E22" s="279"/>
      <c r="F22" s="279"/>
      <c r="G22" s="279"/>
      <c r="H22" s="279"/>
      <c r="I22" s="279"/>
      <c r="J22" s="279"/>
      <c r="K22" s="279"/>
      <c r="L22" s="279"/>
      <c r="M22" s="75"/>
    </row>
    <row r="23" spans="2:13" ht="63.95" customHeight="1">
      <c r="B23" s="232" t="s">
        <v>508</v>
      </c>
      <c r="C23" s="279"/>
      <c r="D23" s="279"/>
      <c r="E23" s="279"/>
      <c r="F23" s="279"/>
      <c r="G23" s="279"/>
      <c r="H23" s="279"/>
      <c r="I23" s="279"/>
      <c r="J23" s="279"/>
      <c r="K23" s="279"/>
      <c r="L23" s="279"/>
      <c r="M23" s="75"/>
    </row>
    <row r="24" spans="2:13" ht="59.1" customHeight="1">
      <c r="B24" s="232" t="s">
        <v>509</v>
      </c>
      <c r="C24" s="279"/>
      <c r="D24" s="279"/>
      <c r="E24" s="279"/>
      <c r="F24" s="279"/>
      <c r="G24" s="279"/>
      <c r="H24" s="279"/>
      <c r="I24" s="279"/>
      <c r="J24" s="279"/>
      <c r="K24" s="279"/>
      <c r="L24" s="279"/>
      <c r="M24" s="29"/>
    </row>
    <row r="25" spans="2:13" ht="54.75" customHeight="1">
      <c r="B25" s="232" t="s">
        <v>517</v>
      </c>
      <c r="C25" s="279"/>
      <c r="D25" s="279"/>
      <c r="E25" s="279"/>
      <c r="F25" s="279"/>
      <c r="G25" s="279"/>
      <c r="H25" s="279"/>
      <c r="I25" s="279"/>
      <c r="J25" s="279"/>
      <c r="K25" s="279"/>
      <c r="L25" s="279"/>
      <c r="M25" s="29"/>
    </row>
    <row r="26" spans="2:13" ht="35.1" customHeight="1">
      <c r="B26" s="232" t="s">
        <v>510</v>
      </c>
      <c r="C26" s="233"/>
      <c r="D26" s="233"/>
      <c r="E26" s="233"/>
      <c r="F26" s="233"/>
      <c r="G26" s="233"/>
      <c r="H26" s="233"/>
      <c r="I26" s="233"/>
      <c r="J26" s="233"/>
      <c r="K26" s="233"/>
      <c r="L26" s="233"/>
      <c r="M26" s="29"/>
    </row>
    <row r="27" spans="2:13" ht="20.25" customHeight="1">
      <c r="B27" s="80"/>
      <c r="C27" s="79"/>
      <c r="D27" s="79"/>
      <c r="E27" s="79"/>
      <c r="F27" s="79"/>
      <c r="G27" s="79"/>
      <c r="H27" s="79"/>
      <c r="I27" s="79"/>
      <c r="J27" s="79"/>
      <c r="K27" s="79"/>
      <c r="L27" s="79"/>
      <c r="M27" s="29"/>
    </row>
    <row r="28" spans="2:13" ht="27.75" customHeight="1" thickBot="1">
      <c r="B28" s="275" t="s">
        <v>511</v>
      </c>
      <c r="C28" s="276"/>
      <c r="D28" s="277"/>
      <c r="E28" s="278"/>
      <c r="F28" s="278"/>
      <c r="G28" s="278"/>
      <c r="H28" s="278"/>
      <c r="I28" s="63"/>
      <c r="J28" s="76" t="s">
        <v>0</v>
      </c>
      <c r="K28" s="234"/>
      <c r="L28" s="234"/>
      <c r="M28" s="235"/>
    </row>
    <row r="29" spans="2:13" ht="21" customHeight="1" thickBot="1">
      <c r="B29" s="135"/>
      <c r="C29" s="23" t="s">
        <v>512</v>
      </c>
      <c r="D29" s="285"/>
      <c r="E29" s="285"/>
      <c r="F29" s="285"/>
      <c r="G29" s="285"/>
      <c r="H29" s="285"/>
      <c r="I29" s="63"/>
      <c r="J29" s="76"/>
      <c r="K29" s="83"/>
      <c r="L29" s="83"/>
      <c r="M29" s="141"/>
    </row>
    <row r="30" spans="2:13" ht="21" customHeight="1" thickBot="1">
      <c r="B30" s="282" t="s">
        <v>513</v>
      </c>
      <c r="C30" s="283"/>
      <c r="D30" s="283"/>
      <c r="E30" s="283"/>
      <c r="F30" s="283"/>
      <c r="G30" s="283"/>
      <c r="H30" s="283"/>
      <c r="I30" s="283"/>
      <c r="J30" s="283"/>
      <c r="K30" s="283"/>
      <c r="L30" s="283"/>
      <c r="M30" s="141"/>
    </row>
    <row r="31" spans="2:13" ht="15.75" thickBot="1">
      <c r="B31" s="271" t="s">
        <v>444</v>
      </c>
      <c r="C31" s="272"/>
      <c r="D31" s="25"/>
      <c r="E31" s="25"/>
      <c r="F31" s="25"/>
      <c r="G31" s="25"/>
      <c r="H31" s="25"/>
      <c r="I31" s="25"/>
      <c r="J31" s="25"/>
      <c r="K31" s="25"/>
      <c r="L31" s="25"/>
      <c r="M31" s="34"/>
    </row>
  </sheetData>
  <sheetProtection sheet="1" selectLockedCells="1"/>
  <dataConsolidate/>
  <mergeCells count="36">
    <mergeCell ref="D29:H29"/>
    <mergeCell ref="B30:L30"/>
    <mergeCell ref="B31:C31"/>
    <mergeCell ref="B23:L23"/>
    <mergeCell ref="B24:L24"/>
    <mergeCell ref="B25:L25"/>
    <mergeCell ref="B26:L26"/>
    <mergeCell ref="B28:D28"/>
    <mergeCell ref="E28:H28"/>
    <mergeCell ref="K28:M28"/>
    <mergeCell ref="B22:L22"/>
    <mergeCell ref="B11:M11"/>
    <mergeCell ref="C12:E12"/>
    <mergeCell ref="G12:L12"/>
    <mergeCell ref="C14:D14"/>
    <mergeCell ref="E14:F14"/>
    <mergeCell ref="I14:J14"/>
    <mergeCell ref="B17:L17"/>
    <mergeCell ref="B18:L18"/>
    <mergeCell ref="B19:L19"/>
    <mergeCell ref="B20:L20"/>
    <mergeCell ref="B21:L21"/>
    <mergeCell ref="B10:E10"/>
    <mergeCell ref="F10:L10"/>
    <mergeCell ref="B2:M2"/>
    <mergeCell ref="B3:C3"/>
    <mergeCell ref="D3:L3"/>
    <mergeCell ref="D4:M4"/>
    <mergeCell ref="B5:L5"/>
    <mergeCell ref="B6:C6"/>
    <mergeCell ref="D6:L6"/>
    <mergeCell ref="B7:C7"/>
    <mergeCell ref="D7:L7"/>
    <mergeCell ref="B8:C8"/>
    <mergeCell ref="D8:L8"/>
    <mergeCell ref="B9:M9"/>
  </mergeCells>
  <dataValidations count="6">
    <dataValidation type="list" allowBlank="1" showInputMessage="1" showErrorMessage="1" sqref="H13:L13" xr:uid="{6CCEE11B-640B-4AAE-97A6-E2404D53F194}">
      <formula1>INDIRECT(D13)</formula1>
    </dataValidation>
    <dataValidation type="list" allowBlank="1" showInputMessage="1" showErrorMessage="1" promptTitle="Team Type" prompt="Select ONE" sqref="C12:E12" xr:uid="{B918DD48-AEA1-4EB8-85C4-FD08279ACA37}">
      <formula1>"Select One,All Star/Club,School/CEGEP/ Collegiate/University,Novice/Prep/Cheer Abilities,Stunt Group,Individuals/Duos"</formula1>
    </dataValidation>
    <dataValidation type="list" allowBlank="1" showInputMessage="1" showErrorMessage="1" promptTitle="Division" prompt="Select ONE" sqref="G12:L12" xr:uid="{A3D40C3C-6D3E-4869-BF59-F1AB033F0195}">
      <formula1>INDIRECT(O12)</formula1>
    </dataValidation>
    <dataValidation type="list" allowBlank="1" showInputMessage="1" showErrorMessage="1" promptTitle="Choose Event Date" prompt="Select One" sqref="F10:L10" xr:uid="{73DF0BA9-AF94-491B-A753-E11CC626737C}">
      <formula1>"27/28 février - CRUSH CUP,20/21 mars – MARCH MASH-UP,17/18 avril - CROWN CLASSIC,15/16 mai - Finale - ROAD TO THE RING"</formula1>
    </dataValidation>
    <dataValidation type="list" allowBlank="1" showInputMessage="1" showErrorMessage="1" sqref="F16:L16" xr:uid="{6533CBE2-ED5E-456D-816F-52BAB115C5BF}">
      <formula1>"November 21/22 - CROWN CLASSIC,December 19/20 - JINGLE BLAST,February 27/28 - CRUSH CUP,March 22/23 – MARCH MASH-UP,May 1/2 Finale - ROAD TO THE RING"</formula1>
    </dataValidation>
    <dataValidation type="date" allowBlank="1" showInputMessage="1" showErrorMessage="1" sqref="M28:M30 K28:L29" xr:uid="{118DC974-A70D-4A8D-A507-F2C8D0C6E771}">
      <formula1>44075</formula1>
      <formula2>44377</formula2>
    </dataValidation>
  </dataValidations>
  <pageMargins left="0.43307086614173201" right="0.43307086614173201" top="0.418110236220472" bottom="0.118110236220472" header="0" footer="0"/>
  <pageSetup scale="7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9F170-4918-414F-9578-F77F291ADA59}">
  <sheetPr>
    <pageSetUpPr fitToPage="1"/>
  </sheetPr>
  <dimension ref="A1:R31"/>
  <sheetViews>
    <sheetView zoomScaleNormal="100" workbookViewId="0">
      <selection activeCell="F10" sqref="F10:L10"/>
    </sheetView>
  </sheetViews>
  <sheetFormatPr defaultColWidth="8.85546875" defaultRowHeight="15"/>
  <cols>
    <col min="1" max="1" width="1.7109375" customWidth="1"/>
    <col min="2" max="2" width="15.28515625" customWidth="1"/>
    <col min="3" max="3" width="4.85546875" customWidth="1"/>
    <col min="4" max="4" width="6" customWidth="1"/>
    <col min="5" max="5" width="12.28515625" customWidth="1"/>
    <col min="6" max="6" width="11.28515625" customWidth="1"/>
    <col min="7" max="7" width="10.28515625" customWidth="1"/>
    <col min="8" max="8" width="8.28515625" customWidth="1"/>
    <col min="9" max="9" width="6.140625" customWidth="1"/>
    <col min="10" max="10" width="6.7109375" customWidth="1"/>
    <col min="11" max="11" width="9.140625" customWidth="1"/>
    <col min="12" max="12" width="7" customWidth="1"/>
    <col min="13" max="13" width="0.140625" customWidth="1"/>
    <col min="15" max="15" width="10" hidden="1" customWidth="1"/>
    <col min="16" max="16" width="9.85546875" bestFit="1" customWidth="1"/>
  </cols>
  <sheetData>
    <row r="1" spans="1:18" ht="45" customHeight="1" thickBot="1">
      <c r="B1" s="128"/>
      <c r="C1" s="71"/>
      <c r="D1" s="71"/>
      <c r="E1" s="127"/>
      <c r="F1" s="136" t="s">
        <v>487</v>
      </c>
      <c r="G1" s="127"/>
      <c r="H1" s="127"/>
      <c r="I1" s="71"/>
      <c r="J1" s="71"/>
      <c r="K1" s="71"/>
      <c r="L1" s="71"/>
      <c r="M1" s="72"/>
    </row>
    <row r="2" spans="1:18" ht="21.95" customHeight="1">
      <c r="B2" s="238" t="s">
        <v>490</v>
      </c>
      <c r="C2" s="239"/>
      <c r="D2" s="239"/>
      <c r="E2" s="239"/>
      <c r="F2" s="239"/>
      <c r="G2" s="239"/>
      <c r="H2" s="239"/>
      <c r="I2" s="239"/>
      <c r="J2" s="239"/>
      <c r="K2" s="239"/>
      <c r="L2" s="239"/>
      <c r="M2" s="240"/>
    </row>
    <row r="3" spans="1:18" ht="21.95" customHeight="1">
      <c r="B3" s="251" t="s">
        <v>488</v>
      </c>
      <c r="C3" s="252"/>
      <c r="D3" s="246"/>
      <c r="E3" s="246"/>
      <c r="F3" s="246"/>
      <c r="G3" s="246"/>
      <c r="H3" s="246"/>
      <c r="I3" s="246"/>
      <c r="J3" s="246"/>
      <c r="K3" s="246"/>
      <c r="L3" s="246"/>
      <c r="M3" s="143"/>
    </row>
    <row r="4" spans="1:18" ht="21.95" customHeight="1">
      <c r="B4" s="137" t="s">
        <v>489</v>
      </c>
      <c r="C4" s="138"/>
      <c r="D4" s="244"/>
      <c r="E4" s="244"/>
      <c r="F4" s="244"/>
      <c r="G4" s="244"/>
      <c r="H4" s="244"/>
      <c r="I4" s="244"/>
      <c r="J4" s="244"/>
      <c r="K4" s="244"/>
      <c r="L4" s="244"/>
      <c r="M4" s="245"/>
    </row>
    <row r="5" spans="1:18" ht="21.95" customHeight="1">
      <c r="B5" s="253" t="s">
        <v>491</v>
      </c>
      <c r="C5" s="254"/>
      <c r="D5" s="254"/>
      <c r="E5" s="254"/>
      <c r="F5" s="254"/>
      <c r="G5" s="254"/>
      <c r="H5" s="254"/>
      <c r="I5" s="254"/>
      <c r="J5" s="254"/>
      <c r="K5" s="254"/>
      <c r="L5" s="255"/>
      <c r="M5" s="139"/>
      <c r="R5" s="64"/>
    </row>
    <row r="6" spans="1:18" ht="21.95" customHeight="1">
      <c r="B6" s="249" t="s">
        <v>492</v>
      </c>
      <c r="C6" s="250"/>
      <c r="D6" s="262"/>
      <c r="E6" s="263"/>
      <c r="F6" s="263"/>
      <c r="G6" s="263"/>
      <c r="H6" s="263"/>
      <c r="I6" s="263"/>
      <c r="J6" s="263"/>
      <c r="K6" s="263"/>
      <c r="L6" s="264"/>
      <c r="M6" s="139"/>
      <c r="R6" s="64"/>
    </row>
    <row r="7" spans="1:18" ht="21.95" customHeight="1">
      <c r="B7" s="266" t="s">
        <v>493</v>
      </c>
      <c r="C7" s="267"/>
      <c r="D7" s="265"/>
      <c r="E7" s="265"/>
      <c r="F7" s="265"/>
      <c r="G7" s="265"/>
      <c r="H7" s="265"/>
      <c r="I7" s="265"/>
      <c r="J7" s="265"/>
      <c r="K7" s="265"/>
      <c r="L7" s="265"/>
      <c r="M7" s="139"/>
      <c r="R7" s="64"/>
    </row>
    <row r="8" spans="1:18" ht="21.95" customHeight="1">
      <c r="B8" s="266" t="s">
        <v>494</v>
      </c>
      <c r="C8" s="267"/>
      <c r="D8" s="268"/>
      <c r="E8" s="269"/>
      <c r="F8" s="269"/>
      <c r="G8" s="269"/>
      <c r="H8" s="269"/>
      <c r="I8" s="269"/>
      <c r="J8" s="269"/>
      <c r="K8" s="269"/>
      <c r="L8" s="270"/>
      <c r="M8" s="139"/>
      <c r="P8" s="9"/>
      <c r="R8" s="64"/>
    </row>
    <row r="9" spans="1:18" ht="18.95" customHeight="1">
      <c r="B9" s="241" t="s">
        <v>496</v>
      </c>
      <c r="C9" s="242"/>
      <c r="D9" s="242"/>
      <c r="E9" s="242"/>
      <c r="F9" s="242"/>
      <c r="G9" s="242"/>
      <c r="H9" s="242"/>
      <c r="I9" s="242"/>
      <c r="J9" s="242"/>
      <c r="K9" s="242"/>
      <c r="L9" s="242"/>
      <c r="M9" s="243"/>
      <c r="P9" s="8"/>
      <c r="R9" s="64"/>
    </row>
    <row r="10" spans="1:18" ht="21.95" customHeight="1">
      <c r="B10" s="256" t="s">
        <v>495</v>
      </c>
      <c r="C10" s="257"/>
      <c r="D10" s="257"/>
      <c r="E10" s="258"/>
      <c r="F10" s="259" t="s">
        <v>521</v>
      </c>
      <c r="G10" s="260"/>
      <c r="H10" s="260"/>
      <c r="I10" s="260"/>
      <c r="J10" s="260"/>
      <c r="K10" s="260"/>
      <c r="L10" s="261"/>
      <c r="M10" s="29"/>
      <c r="P10" s="9"/>
    </row>
    <row r="11" spans="1:18" ht="16.5" customHeight="1" thickBot="1">
      <c r="A11" s="68"/>
      <c r="B11" s="241" t="s">
        <v>498</v>
      </c>
      <c r="C11" s="242"/>
      <c r="D11" s="242"/>
      <c r="E11" s="242"/>
      <c r="F11" s="242"/>
      <c r="G11" s="242"/>
      <c r="H11" s="242"/>
      <c r="I11" s="242"/>
      <c r="J11" s="242"/>
      <c r="K11" s="242"/>
      <c r="L11" s="242"/>
      <c r="M11" s="243"/>
      <c r="N11" s="68"/>
      <c r="O11" s="68"/>
      <c r="P11" s="130"/>
      <c r="Q11" s="68"/>
      <c r="R11" s="69"/>
    </row>
    <row r="12" spans="1:18" ht="35.450000000000003" customHeight="1">
      <c r="B12" s="140" t="s">
        <v>497</v>
      </c>
      <c r="C12" s="226" t="s">
        <v>235</v>
      </c>
      <c r="D12" s="227"/>
      <c r="E12" s="228"/>
      <c r="F12" s="65" t="s">
        <v>284</v>
      </c>
      <c r="G12" s="229" t="s">
        <v>235</v>
      </c>
      <c r="H12" s="230"/>
      <c r="I12" s="230"/>
      <c r="J12" s="230"/>
      <c r="K12" s="230"/>
      <c r="L12" s="231"/>
      <c r="M12" s="54"/>
      <c r="O12" t="str">
        <f>IF(C12="Select One","SELECTONE",IF(C12="All Star/Club","Allstar",IF(C12="School/CEGEP/ Collegiate/University","SCHOOL",IF(C12="Novice/Prep/Cheer Abilities","PREP",IF(C12="Stunt Group","STUNT",IF(C12="Individuals/Duos","INDIVIDUALS"))))))</f>
        <v>SELECTONE</v>
      </c>
    </row>
    <row r="13" spans="1:18" ht="9.9499999999999993" customHeight="1" thickBot="1">
      <c r="B13" s="73"/>
      <c r="C13" s="74"/>
      <c r="D13" s="74"/>
      <c r="E13" s="74"/>
      <c r="F13" s="74"/>
      <c r="G13" s="61"/>
      <c r="H13" s="62"/>
      <c r="I13" s="62"/>
      <c r="J13" s="62"/>
      <c r="K13" s="62"/>
      <c r="L13" s="62"/>
      <c r="M13" s="29"/>
    </row>
    <row r="14" spans="1:18" ht="21.95" customHeight="1" thickBot="1">
      <c r="B14" s="78"/>
      <c r="C14" s="280" t="s">
        <v>499</v>
      </c>
      <c r="D14" s="281"/>
      <c r="E14" s="247">
        <v>0</v>
      </c>
      <c r="F14" s="248"/>
      <c r="G14" s="74"/>
      <c r="H14" s="74"/>
      <c r="I14" s="273" t="s">
        <v>500</v>
      </c>
      <c r="J14" s="274"/>
      <c r="K14" s="145">
        <v>0</v>
      </c>
      <c r="L14" s="70"/>
      <c r="M14" s="29"/>
    </row>
    <row r="15" spans="1:18">
      <c r="B15" s="28"/>
      <c r="C15" s="1"/>
      <c r="D15" s="1"/>
      <c r="E15" s="1"/>
      <c r="F15" s="1"/>
      <c r="G15" s="1"/>
      <c r="H15" s="12"/>
      <c r="I15" s="12"/>
      <c r="J15" s="12"/>
      <c r="K15" s="12"/>
      <c r="L15" s="12"/>
      <c r="M15" s="29"/>
    </row>
    <row r="16" spans="1:18" ht="21" customHeight="1">
      <c r="B16" s="84" t="s">
        <v>501</v>
      </c>
      <c r="C16" s="67"/>
      <c r="D16" s="67"/>
      <c r="E16" s="67"/>
      <c r="F16" s="66"/>
      <c r="G16" s="66"/>
      <c r="H16" s="66"/>
      <c r="I16" s="66"/>
      <c r="J16" s="66"/>
      <c r="K16" s="66"/>
      <c r="L16" s="66"/>
      <c r="M16" s="29"/>
    </row>
    <row r="17" spans="2:13" ht="18" customHeight="1">
      <c r="B17" s="236" t="s">
        <v>502</v>
      </c>
      <c r="C17" s="237"/>
      <c r="D17" s="237"/>
      <c r="E17" s="237"/>
      <c r="F17" s="237"/>
      <c r="G17" s="237"/>
      <c r="H17" s="237"/>
      <c r="I17" s="237"/>
      <c r="J17" s="237"/>
      <c r="K17" s="237"/>
      <c r="L17" s="237"/>
      <c r="M17" s="75"/>
    </row>
    <row r="18" spans="2:13" ht="41.25" customHeight="1">
      <c r="B18" s="236" t="s">
        <v>503</v>
      </c>
      <c r="C18" s="279"/>
      <c r="D18" s="279"/>
      <c r="E18" s="279"/>
      <c r="F18" s="279"/>
      <c r="G18" s="279"/>
      <c r="H18" s="279"/>
      <c r="I18" s="279"/>
      <c r="J18" s="279"/>
      <c r="K18" s="279"/>
      <c r="L18" s="279"/>
      <c r="M18" s="75"/>
    </row>
    <row r="19" spans="2:13" ht="66" customHeight="1">
      <c r="B19" s="236" t="s">
        <v>504</v>
      </c>
      <c r="C19" s="279"/>
      <c r="D19" s="279"/>
      <c r="E19" s="279"/>
      <c r="F19" s="279"/>
      <c r="G19" s="279"/>
      <c r="H19" s="279"/>
      <c r="I19" s="279"/>
      <c r="J19" s="279"/>
      <c r="K19" s="279"/>
      <c r="L19" s="279"/>
      <c r="M19" s="75"/>
    </row>
    <row r="20" spans="2:13" ht="54" customHeight="1">
      <c r="B20" s="236" t="s">
        <v>505</v>
      </c>
      <c r="C20" s="279"/>
      <c r="D20" s="279"/>
      <c r="E20" s="279"/>
      <c r="F20" s="279"/>
      <c r="G20" s="279"/>
      <c r="H20" s="279"/>
      <c r="I20" s="279"/>
      <c r="J20" s="279"/>
      <c r="K20" s="279"/>
      <c r="L20" s="279"/>
      <c r="M20" s="75"/>
    </row>
    <row r="21" spans="2:13" ht="78" customHeight="1">
      <c r="B21" s="284" t="s">
        <v>506</v>
      </c>
      <c r="C21" s="279"/>
      <c r="D21" s="279"/>
      <c r="E21" s="279"/>
      <c r="F21" s="279"/>
      <c r="G21" s="279"/>
      <c r="H21" s="279"/>
      <c r="I21" s="279"/>
      <c r="J21" s="279"/>
      <c r="K21" s="279"/>
      <c r="L21" s="279"/>
      <c r="M21" s="75"/>
    </row>
    <row r="22" spans="2:13" ht="78.95" customHeight="1">
      <c r="B22" s="284" t="s">
        <v>507</v>
      </c>
      <c r="C22" s="279"/>
      <c r="D22" s="279"/>
      <c r="E22" s="279"/>
      <c r="F22" s="279"/>
      <c r="G22" s="279"/>
      <c r="H22" s="279"/>
      <c r="I22" s="279"/>
      <c r="J22" s="279"/>
      <c r="K22" s="279"/>
      <c r="L22" s="279"/>
      <c r="M22" s="75"/>
    </row>
    <row r="23" spans="2:13" ht="63.95" customHeight="1">
      <c r="B23" s="232" t="s">
        <v>508</v>
      </c>
      <c r="C23" s="279"/>
      <c r="D23" s="279"/>
      <c r="E23" s="279"/>
      <c r="F23" s="279"/>
      <c r="G23" s="279"/>
      <c r="H23" s="279"/>
      <c r="I23" s="279"/>
      <c r="J23" s="279"/>
      <c r="K23" s="279"/>
      <c r="L23" s="279"/>
      <c r="M23" s="75"/>
    </row>
    <row r="24" spans="2:13" ht="59.1" customHeight="1">
      <c r="B24" s="232" t="s">
        <v>509</v>
      </c>
      <c r="C24" s="279"/>
      <c r="D24" s="279"/>
      <c r="E24" s="279"/>
      <c r="F24" s="279"/>
      <c r="G24" s="279"/>
      <c r="H24" s="279"/>
      <c r="I24" s="279"/>
      <c r="J24" s="279"/>
      <c r="K24" s="279"/>
      <c r="L24" s="279"/>
      <c r="M24" s="29"/>
    </row>
    <row r="25" spans="2:13" ht="54.75" customHeight="1">
      <c r="B25" s="232" t="s">
        <v>517</v>
      </c>
      <c r="C25" s="279"/>
      <c r="D25" s="279"/>
      <c r="E25" s="279"/>
      <c r="F25" s="279"/>
      <c r="G25" s="279"/>
      <c r="H25" s="279"/>
      <c r="I25" s="279"/>
      <c r="J25" s="279"/>
      <c r="K25" s="279"/>
      <c r="L25" s="279"/>
      <c r="M25" s="29"/>
    </row>
    <row r="26" spans="2:13" ht="35.1" customHeight="1">
      <c r="B26" s="232" t="s">
        <v>510</v>
      </c>
      <c r="C26" s="233"/>
      <c r="D26" s="233"/>
      <c r="E26" s="233"/>
      <c r="F26" s="233"/>
      <c r="G26" s="233"/>
      <c r="H26" s="233"/>
      <c r="I26" s="233"/>
      <c r="J26" s="233"/>
      <c r="K26" s="233"/>
      <c r="L26" s="233"/>
      <c r="M26" s="29"/>
    </row>
    <row r="27" spans="2:13" ht="20.25" customHeight="1">
      <c r="B27" s="80"/>
      <c r="C27" s="79"/>
      <c r="D27" s="79"/>
      <c r="E27" s="79"/>
      <c r="F27" s="79"/>
      <c r="G27" s="79"/>
      <c r="H27" s="79"/>
      <c r="I27" s="79"/>
      <c r="J27" s="79"/>
      <c r="K27" s="79"/>
      <c r="L27" s="79"/>
      <c r="M27" s="29"/>
    </row>
    <row r="28" spans="2:13" ht="27.75" customHeight="1" thickBot="1">
      <c r="B28" s="275" t="s">
        <v>511</v>
      </c>
      <c r="C28" s="276"/>
      <c r="D28" s="277"/>
      <c r="E28" s="278"/>
      <c r="F28" s="278"/>
      <c r="G28" s="278"/>
      <c r="H28" s="278"/>
      <c r="I28" s="63"/>
      <c r="J28" s="76" t="s">
        <v>0</v>
      </c>
      <c r="K28" s="234"/>
      <c r="L28" s="234"/>
      <c r="M28" s="235"/>
    </row>
    <row r="29" spans="2:13" ht="21" customHeight="1" thickBot="1">
      <c r="B29" s="135"/>
      <c r="C29" s="23" t="s">
        <v>512</v>
      </c>
      <c r="D29" s="285"/>
      <c r="E29" s="285"/>
      <c r="F29" s="285"/>
      <c r="G29" s="285"/>
      <c r="H29" s="285"/>
      <c r="I29" s="63"/>
      <c r="J29" s="76"/>
      <c r="K29" s="83"/>
      <c r="L29" s="83"/>
      <c r="M29" s="141"/>
    </row>
    <row r="30" spans="2:13" ht="21" customHeight="1" thickBot="1">
      <c r="B30" s="282" t="s">
        <v>513</v>
      </c>
      <c r="C30" s="283"/>
      <c r="D30" s="283"/>
      <c r="E30" s="283"/>
      <c r="F30" s="283"/>
      <c r="G30" s="283"/>
      <c r="H30" s="283"/>
      <c r="I30" s="283"/>
      <c r="J30" s="283"/>
      <c r="K30" s="283"/>
      <c r="L30" s="283"/>
      <c r="M30" s="141"/>
    </row>
    <row r="31" spans="2:13" ht="15.75" thickBot="1">
      <c r="B31" s="271" t="s">
        <v>444</v>
      </c>
      <c r="C31" s="272"/>
      <c r="D31" s="25"/>
      <c r="E31" s="25"/>
      <c r="F31" s="25"/>
      <c r="G31" s="25"/>
      <c r="H31" s="25"/>
      <c r="I31" s="25"/>
      <c r="J31" s="25"/>
      <c r="K31" s="25"/>
      <c r="L31" s="25"/>
      <c r="M31" s="34"/>
    </row>
  </sheetData>
  <sheetProtection sheet="1" selectLockedCells="1"/>
  <dataConsolidate/>
  <mergeCells count="36">
    <mergeCell ref="D29:H29"/>
    <mergeCell ref="B30:L30"/>
    <mergeCell ref="B31:C31"/>
    <mergeCell ref="B23:L23"/>
    <mergeCell ref="B24:L24"/>
    <mergeCell ref="B25:L25"/>
    <mergeCell ref="B26:L26"/>
    <mergeCell ref="B28:D28"/>
    <mergeCell ref="E28:H28"/>
    <mergeCell ref="K28:M28"/>
    <mergeCell ref="B22:L22"/>
    <mergeCell ref="B11:M11"/>
    <mergeCell ref="C12:E12"/>
    <mergeCell ref="G12:L12"/>
    <mergeCell ref="C14:D14"/>
    <mergeCell ref="E14:F14"/>
    <mergeCell ref="I14:J14"/>
    <mergeCell ref="B17:L17"/>
    <mergeCell ref="B18:L18"/>
    <mergeCell ref="B19:L19"/>
    <mergeCell ref="B20:L20"/>
    <mergeCell ref="B21:L21"/>
    <mergeCell ref="B10:E10"/>
    <mergeCell ref="F10:L10"/>
    <mergeCell ref="B2:M2"/>
    <mergeCell ref="B3:C3"/>
    <mergeCell ref="D3:L3"/>
    <mergeCell ref="D4:M4"/>
    <mergeCell ref="B5:L5"/>
    <mergeCell ref="B6:C6"/>
    <mergeCell ref="D6:L6"/>
    <mergeCell ref="B7:C7"/>
    <mergeCell ref="D7:L7"/>
    <mergeCell ref="B8:C8"/>
    <mergeCell ref="D8:L8"/>
    <mergeCell ref="B9:M9"/>
  </mergeCells>
  <dataValidations count="6">
    <dataValidation type="list" allowBlank="1" showInputMessage="1" showErrorMessage="1" sqref="H13:L13" xr:uid="{49012239-947E-4572-A4EF-D008E01755D1}">
      <formula1>INDIRECT(D13)</formula1>
    </dataValidation>
    <dataValidation type="list" allowBlank="1" showInputMessage="1" showErrorMessage="1" promptTitle="Team Type" prompt="Select ONE" sqref="C12:E12" xr:uid="{E6982E8F-1084-494B-B723-F78070639069}">
      <formula1>"Select One,All Star/Club,School/CEGEP/ Collegiate/University,Novice/Prep/Cheer Abilities,Stunt Group,Individuals/Duos"</formula1>
    </dataValidation>
    <dataValidation type="list" allowBlank="1" showInputMessage="1" showErrorMessage="1" promptTitle="Division" prompt="Select ONE" sqref="G12:L12" xr:uid="{04811641-7F2E-4646-9CDE-EC118C3C1569}">
      <formula1>INDIRECT(O12)</formula1>
    </dataValidation>
    <dataValidation type="list" allowBlank="1" showInputMessage="1" showErrorMessage="1" promptTitle="Choose Event Date" prompt="Select One" sqref="F10:L10" xr:uid="{06458F68-40A9-4C31-AB31-B84E505B79A5}">
      <formula1>"27/28 février - CRUSH CUP,20/21 mars – MARCH MASH-UP,17/18 avril - CROWN CLASSIC,15/16 mai - Finale - ROAD TO THE RING"</formula1>
    </dataValidation>
    <dataValidation type="list" allowBlank="1" showInputMessage="1" showErrorMessage="1" sqref="F16:L16" xr:uid="{DE532C92-D3C5-4A7F-B001-E850A4ADEAF8}">
      <formula1>"November 21/22 - CROWN CLASSIC,December 19/20 - JINGLE BLAST,February 27/28 - CRUSH CUP,March 22/23 – MARCH MASH-UP,May 1/2 Finale - ROAD TO THE RING"</formula1>
    </dataValidation>
    <dataValidation type="date" allowBlank="1" showInputMessage="1" showErrorMessage="1" sqref="M28:M30 K28:L29" xr:uid="{8A29FEE0-1D67-4A82-AC3F-CF2A3BA76EA2}">
      <formula1>44075</formula1>
      <formula2>44377</formula2>
    </dataValidation>
  </dataValidations>
  <pageMargins left="0.43307086614173201" right="0.43307086614173201" top="0.418110236220472" bottom="0.118110236220472" header="0" footer="0"/>
  <pageSetup scale="7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69CC1-B6EB-4BBD-B5ED-93DBF65EC0E0}">
  <sheetPr>
    <pageSetUpPr fitToPage="1"/>
  </sheetPr>
  <dimension ref="A1:R31"/>
  <sheetViews>
    <sheetView zoomScaleNormal="100" workbookViewId="0">
      <selection activeCell="F10" sqref="F10:L10"/>
    </sheetView>
  </sheetViews>
  <sheetFormatPr defaultColWidth="8.85546875" defaultRowHeight="15"/>
  <cols>
    <col min="1" max="1" width="1.7109375" customWidth="1"/>
    <col min="2" max="2" width="15.28515625" customWidth="1"/>
    <col min="3" max="3" width="4.85546875" customWidth="1"/>
    <col min="4" max="4" width="6" customWidth="1"/>
    <col min="5" max="5" width="12.28515625" customWidth="1"/>
    <col min="6" max="6" width="11.28515625" customWidth="1"/>
    <col min="7" max="7" width="10.28515625" customWidth="1"/>
    <col min="8" max="8" width="8.28515625" customWidth="1"/>
    <col min="9" max="9" width="6.140625" customWidth="1"/>
    <col min="10" max="10" width="6.7109375" customWidth="1"/>
    <col min="11" max="11" width="9.140625" customWidth="1"/>
    <col min="12" max="12" width="7" customWidth="1"/>
    <col min="13" max="13" width="0.140625" customWidth="1"/>
    <col min="15" max="15" width="10" hidden="1" customWidth="1"/>
    <col min="16" max="16" width="9.85546875" bestFit="1" customWidth="1"/>
  </cols>
  <sheetData>
    <row r="1" spans="1:18" ht="45" customHeight="1" thickBot="1">
      <c r="B1" s="128"/>
      <c r="C1" s="71"/>
      <c r="D1" s="71"/>
      <c r="E1" s="127"/>
      <c r="F1" s="136" t="s">
        <v>487</v>
      </c>
      <c r="G1" s="127"/>
      <c r="H1" s="127"/>
      <c r="I1" s="71"/>
      <c r="J1" s="71"/>
      <c r="K1" s="71"/>
      <c r="L1" s="71"/>
      <c r="M1" s="72"/>
    </row>
    <row r="2" spans="1:18" ht="21.95" customHeight="1">
      <c r="B2" s="238" t="s">
        <v>490</v>
      </c>
      <c r="C2" s="239"/>
      <c r="D2" s="239"/>
      <c r="E2" s="239"/>
      <c r="F2" s="239"/>
      <c r="G2" s="239"/>
      <c r="H2" s="239"/>
      <c r="I2" s="239"/>
      <c r="J2" s="239"/>
      <c r="K2" s="239"/>
      <c r="L2" s="239"/>
      <c r="M2" s="240"/>
    </row>
    <row r="3" spans="1:18" ht="21.95" customHeight="1">
      <c r="B3" s="251" t="s">
        <v>488</v>
      </c>
      <c r="C3" s="252"/>
      <c r="D3" s="246"/>
      <c r="E3" s="246"/>
      <c r="F3" s="246"/>
      <c r="G3" s="246"/>
      <c r="H3" s="246"/>
      <c r="I3" s="246"/>
      <c r="J3" s="246"/>
      <c r="K3" s="246"/>
      <c r="L3" s="246"/>
      <c r="M3" s="143"/>
    </row>
    <row r="4" spans="1:18" ht="21.95" customHeight="1">
      <c r="B4" s="137" t="s">
        <v>489</v>
      </c>
      <c r="C4" s="138"/>
      <c r="D4" s="244"/>
      <c r="E4" s="244"/>
      <c r="F4" s="244"/>
      <c r="G4" s="244"/>
      <c r="H4" s="244"/>
      <c r="I4" s="244"/>
      <c r="J4" s="244"/>
      <c r="K4" s="244"/>
      <c r="L4" s="244"/>
      <c r="M4" s="245"/>
    </row>
    <row r="5" spans="1:18" ht="21.95" customHeight="1">
      <c r="B5" s="253" t="s">
        <v>491</v>
      </c>
      <c r="C5" s="254"/>
      <c r="D5" s="254"/>
      <c r="E5" s="254"/>
      <c r="F5" s="254"/>
      <c r="G5" s="254"/>
      <c r="H5" s="254"/>
      <c r="I5" s="254"/>
      <c r="J5" s="254"/>
      <c r="K5" s="254"/>
      <c r="L5" s="255"/>
      <c r="M5" s="139"/>
      <c r="R5" s="64"/>
    </row>
    <row r="6" spans="1:18" ht="21.95" customHeight="1">
      <c r="B6" s="249" t="s">
        <v>492</v>
      </c>
      <c r="C6" s="250"/>
      <c r="D6" s="262"/>
      <c r="E6" s="263"/>
      <c r="F6" s="263"/>
      <c r="G6" s="263"/>
      <c r="H6" s="263"/>
      <c r="I6" s="263"/>
      <c r="J6" s="263"/>
      <c r="K6" s="263"/>
      <c r="L6" s="264"/>
      <c r="M6" s="139"/>
      <c r="R6" s="64"/>
    </row>
    <row r="7" spans="1:18" ht="21.95" customHeight="1">
      <c r="B7" s="266" t="s">
        <v>493</v>
      </c>
      <c r="C7" s="267"/>
      <c r="D7" s="265"/>
      <c r="E7" s="265"/>
      <c r="F7" s="265"/>
      <c r="G7" s="265"/>
      <c r="H7" s="265"/>
      <c r="I7" s="265"/>
      <c r="J7" s="265"/>
      <c r="K7" s="265"/>
      <c r="L7" s="265"/>
      <c r="M7" s="139"/>
      <c r="R7" s="64"/>
    </row>
    <row r="8" spans="1:18" ht="21.95" customHeight="1">
      <c r="B8" s="266" t="s">
        <v>494</v>
      </c>
      <c r="C8" s="267"/>
      <c r="D8" s="268"/>
      <c r="E8" s="269"/>
      <c r="F8" s="269"/>
      <c r="G8" s="269"/>
      <c r="H8" s="269"/>
      <c r="I8" s="269"/>
      <c r="J8" s="269"/>
      <c r="K8" s="269"/>
      <c r="L8" s="270"/>
      <c r="M8" s="139"/>
      <c r="P8" s="9"/>
      <c r="R8" s="64"/>
    </row>
    <row r="9" spans="1:18" ht="18.95" customHeight="1">
      <c r="B9" s="241" t="s">
        <v>496</v>
      </c>
      <c r="C9" s="242"/>
      <c r="D9" s="242"/>
      <c r="E9" s="242"/>
      <c r="F9" s="242"/>
      <c r="G9" s="242"/>
      <c r="H9" s="242"/>
      <c r="I9" s="242"/>
      <c r="J9" s="242"/>
      <c r="K9" s="242"/>
      <c r="L9" s="242"/>
      <c r="M9" s="243"/>
      <c r="P9" s="8"/>
      <c r="R9" s="64"/>
    </row>
    <row r="10" spans="1:18" ht="21.95" customHeight="1">
      <c r="B10" s="256" t="s">
        <v>495</v>
      </c>
      <c r="C10" s="257"/>
      <c r="D10" s="257"/>
      <c r="E10" s="258"/>
      <c r="F10" s="259" t="s">
        <v>521</v>
      </c>
      <c r="G10" s="260"/>
      <c r="H10" s="260"/>
      <c r="I10" s="260"/>
      <c r="J10" s="260"/>
      <c r="K10" s="260"/>
      <c r="L10" s="261"/>
      <c r="M10" s="29"/>
      <c r="P10" s="9"/>
    </row>
    <row r="11" spans="1:18" ht="16.5" customHeight="1" thickBot="1">
      <c r="A11" s="68"/>
      <c r="B11" s="241" t="s">
        <v>498</v>
      </c>
      <c r="C11" s="242"/>
      <c r="D11" s="242"/>
      <c r="E11" s="242"/>
      <c r="F11" s="242"/>
      <c r="G11" s="242"/>
      <c r="H11" s="242"/>
      <c r="I11" s="242"/>
      <c r="J11" s="242"/>
      <c r="K11" s="242"/>
      <c r="L11" s="242"/>
      <c r="M11" s="243"/>
      <c r="N11" s="68"/>
      <c r="O11" s="68"/>
      <c r="P11" s="130"/>
      <c r="Q11" s="68"/>
      <c r="R11" s="69"/>
    </row>
    <row r="12" spans="1:18" ht="35.450000000000003" customHeight="1">
      <c r="B12" s="140" t="s">
        <v>497</v>
      </c>
      <c r="C12" s="226" t="s">
        <v>235</v>
      </c>
      <c r="D12" s="227"/>
      <c r="E12" s="228"/>
      <c r="F12" s="65" t="s">
        <v>284</v>
      </c>
      <c r="G12" s="229" t="s">
        <v>235</v>
      </c>
      <c r="H12" s="230"/>
      <c r="I12" s="230"/>
      <c r="J12" s="230"/>
      <c r="K12" s="230"/>
      <c r="L12" s="231"/>
      <c r="M12" s="54"/>
      <c r="O12" t="str">
        <f>IF(C12="Select One","SELECTONE",IF(C12="All Star/Club","Allstar",IF(C12="School/CEGEP/ Collegiate/University","SCHOOL",IF(C12="Novice/Prep/Cheer Abilities","PREP",IF(C12="Stunt Group","STUNT",IF(C12="Individuals/Duos","INDIVIDUALS"))))))</f>
        <v>SELECTONE</v>
      </c>
    </row>
    <row r="13" spans="1:18" ht="9.9499999999999993" customHeight="1" thickBot="1">
      <c r="B13" s="73"/>
      <c r="C13" s="74"/>
      <c r="D13" s="74"/>
      <c r="E13" s="74"/>
      <c r="F13" s="74"/>
      <c r="G13" s="61"/>
      <c r="H13" s="62"/>
      <c r="I13" s="62"/>
      <c r="J13" s="62"/>
      <c r="K13" s="62"/>
      <c r="L13" s="62"/>
      <c r="M13" s="29"/>
    </row>
    <row r="14" spans="1:18" ht="21.95" customHeight="1" thickBot="1">
      <c r="B14" s="78"/>
      <c r="C14" s="280" t="s">
        <v>499</v>
      </c>
      <c r="D14" s="281"/>
      <c r="E14" s="247">
        <v>0</v>
      </c>
      <c r="F14" s="248"/>
      <c r="G14" s="74"/>
      <c r="H14" s="74"/>
      <c r="I14" s="273" t="s">
        <v>500</v>
      </c>
      <c r="J14" s="274"/>
      <c r="K14" s="145">
        <v>0</v>
      </c>
      <c r="L14" s="70"/>
      <c r="M14" s="29"/>
    </row>
    <row r="15" spans="1:18">
      <c r="B15" s="28"/>
      <c r="C15" s="1"/>
      <c r="D15" s="1"/>
      <c r="E15" s="1"/>
      <c r="F15" s="1"/>
      <c r="G15" s="1"/>
      <c r="H15" s="12"/>
      <c r="I15" s="12"/>
      <c r="J15" s="12"/>
      <c r="K15" s="12"/>
      <c r="L15" s="12"/>
      <c r="M15" s="29"/>
    </row>
    <row r="16" spans="1:18" ht="21" customHeight="1">
      <c r="B16" s="84" t="s">
        <v>501</v>
      </c>
      <c r="C16" s="67"/>
      <c r="D16" s="67"/>
      <c r="E16" s="67"/>
      <c r="F16" s="66"/>
      <c r="G16" s="66"/>
      <c r="H16" s="66"/>
      <c r="I16" s="66"/>
      <c r="J16" s="66"/>
      <c r="K16" s="66"/>
      <c r="L16" s="66"/>
      <c r="M16" s="29"/>
    </row>
    <row r="17" spans="2:13" ht="18" customHeight="1">
      <c r="B17" s="236" t="s">
        <v>502</v>
      </c>
      <c r="C17" s="237"/>
      <c r="D17" s="237"/>
      <c r="E17" s="237"/>
      <c r="F17" s="237"/>
      <c r="G17" s="237"/>
      <c r="H17" s="237"/>
      <c r="I17" s="237"/>
      <c r="J17" s="237"/>
      <c r="K17" s="237"/>
      <c r="L17" s="237"/>
      <c r="M17" s="75"/>
    </row>
    <row r="18" spans="2:13" ht="41.25" customHeight="1">
      <c r="B18" s="236" t="s">
        <v>503</v>
      </c>
      <c r="C18" s="279"/>
      <c r="D18" s="279"/>
      <c r="E18" s="279"/>
      <c r="F18" s="279"/>
      <c r="G18" s="279"/>
      <c r="H18" s="279"/>
      <c r="I18" s="279"/>
      <c r="J18" s="279"/>
      <c r="K18" s="279"/>
      <c r="L18" s="279"/>
      <c r="M18" s="75"/>
    </row>
    <row r="19" spans="2:13" ht="66" customHeight="1">
      <c r="B19" s="236" t="s">
        <v>504</v>
      </c>
      <c r="C19" s="279"/>
      <c r="D19" s="279"/>
      <c r="E19" s="279"/>
      <c r="F19" s="279"/>
      <c r="G19" s="279"/>
      <c r="H19" s="279"/>
      <c r="I19" s="279"/>
      <c r="J19" s="279"/>
      <c r="K19" s="279"/>
      <c r="L19" s="279"/>
      <c r="M19" s="75"/>
    </row>
    <row r="20" spans="2:13" ht="54" customHeight="1">
      <c r="B20" s="236" t="s">
        <v>505</v>
      </c>
      <c r="C20" s="279"/>
      <c r="D20" s="279"/>
      <c r="E20" s="279"/>
      <c r="F20" s="279"/>
      <c r="G20" s="279"/>
      <c r="H20" s="279"/>
      <c r="I20" s="279"/>
      <c r="J20" s="279"/>
      <c r="K20" s="279"/>
      <c r="L20" s="279"/>
      <c r="M20" s="75"/>
    </row>
    <row r="21" spans="2:13" ht="78" customHeight="1">
      <c r="B21" s="284" t="s">
        <v>506</v>
      </c>
      <c r="C21" s="279"/>
      <c r="D21" s="279"/>
      <c r="E21" s="279"/>
      <c r="F21" s="279"/>
      <c r="G21" s="279"/>
      <c r="H21" s="279"/>
      <c r="I21" s="279"/>
      <c r="J21" s="279"/>
      <c r="K21" s="279"/>
      <c r="L21" s="279"/>
      <c r="M21" s="75"/>
    </row>
    <row r="22" spans="2:13" ht="78.95" customHeight="1">
      <c r="B22" s="284" t="s">
        <v>507</v>
      </c>
      <c r="C22" s="279"/>
      <c r="D22" s="279"/>
      <c r="E22" s="279"/>
      <c r="F22" s="279"/>
      <c r="G22" s="279"/>
      <c r="H22" s="279"/>
      <c r="I22" s="279"/>
      <c r="J22" s="279"/>
      <c r="K22" s="279"/>
      <c r="L22" s="279"/>
      <c r="M22" s="75"/>
    </row>
    <row r="23" spans="2:13" ht="63.95" customHeight="1">
      <c r="B23" s="232" t="s">
        <v>508</v>
      </c>
      <c r="C23" s="279"/>
      <c r="D23" s="279"/>
      <c r="E23" s="279"/>
      <c r="F23" s="279"/>
      <c r="G23" s="279"/>
      <c r="H23" s="279"/>
      <c r="I23" s="279"/>
      <c r="J23" s="279"/>
      <c r="K23" s="279"/>
      <c r="L23" s="279"/>
      <c r="M23" s="75"/>
    </row>
    <row r="24" spans="2:13" ht="59.1" customHeight="1">
      <c r="B24" s="232" t="s">
        <v>509</v>
      </c>
      <c r="C24" s="279"/>
      <c r="D24" s="279"/>
      <c r="E24" s="279"/>
      <c r="F24" s="279"/>
      <c r="G24" s="279"/>
      <c r="H24" s="279"/>
      <c r="I24" s="279"/>
      <c r="J24" s="279"/>
      <c r="K24" s="279"/>
      <c r="L24" s="279"/>
      <c r="M24" s="29"/>
    </row>
    <row r="25" spans="2:13" ht="54.75" customHeight="1">
      <c r="B25" s="232" t="s">
        <v>517</v>
      </c>
      <c r="C25" s="279"/>
      <c r="D25" s="279"/>
      <c r="E25" s="279"/>
      <c r="F25" s="279"/>
      <c r="G25" s="279"/>
      <c r="H25" s="279"/>
      <c r="I25" s="279"/>
      <c r="J25" s="279"/>
      <c r="K25" s="279"/>
      <c r="L25" s="279"/>
      <c r="M25" s="29"/>
    </row>
    <row r="26" spans="2:13" ht="35.1" customHeight="1">
      <c r="B26" s="232" t="s">
        <v>510</v>
      </c>
      <c r="C26" s="233"/>
      <c r="D26" s="233"/>
      <c r="E26" s="233"/>
      <c r="F26" s="233"/>
      <c r="G26" s="233"/>
      <c r="H26" s="233"/>
      <c r="I26" s="233"/>
      <c r="J26" s="233"/>
      <c r="K26" s="233"/>
      <c r="L26" s="233"/>
      <c r="M26" s="29"/>
    </row>
    <row r="27" spans="2:13" ht="20.25" customHeight="1">
      <c r="B27" s="80"/>
      <c r="C27" s="79"/>
      <c r="D27" s="79"/>
      <c r="E27" s="79"/>
      <c r="F27" s="79"/>
      <c r="G27" s="79"/>
      <c r="H27" s="79"/>
      <c r="I27" s="79"/>
      <c r="J27" s="79"/>
      <c r="K27" s="79"/>
      <c r="L27" s="79"/>
      <c r="M27" s="29"/>
    </row>
    <row r="28" spans="2:13" ht="27.75" customHeight="1" thickBot="1">
      <c r="B28" s="275" t="s">
        <v>511</v>
      </c>
      <c r="C28" s="276"/>
      <c r="D28" s="277"/>
      <c r="E28" s="278"/>
      <c r="F28" s="278"/>
      <c r="G28" s="278"/>
      <c r="H28" s="278"/>
      <c r="I28" s="63"/>
      <c r="J28" s="76" t="s">
        <v>0</v>
      </c>
      <c r="K28" s="234"/>
      <c r="L28" s="234"/>
      <c r="M28" s="235"/>
    </row>
    <row r="29" spans="2:13" ht="21" customHeight="1" thickBot="1">
      <c r="B29" s="135"/>
      <c r="C29" s="23" t="s">
        <v>512</v>
      </c>
      <c r="D29" s="285"/>
      <c r="E29" s="285"/>
      <c r="F29" s="285"/>
      <c r="G29" s="285"/>
      <c r="H29" s="285"/>
      <c r="I29" s="63"/>
      <c r="J29" s="76"/>
      <c r="K29" s="83"/>
      <c r="L29" s="83"/>
      <c r="M29" s="141"/>
    </row>
    <row r="30" spans="2:13" ht="21" customHeight="1" thickBot="1">
      <c r="B30" s="282" t="s">
        <v>513</v>
      </c>
      <c r="C30" s="283"/>
      <c r="D30" s="283"/>
      <c r="E30" s="283"/>
      <c r="F30" s="283"/>
      <c r="G30" s="283"/>
      <c r="H30" s="283"/>
      <c r="I30" s="283"/>
      <c r="J30" s="283"/>
      <c r="K30" s="283"/>
      <c r="L30" s="283"/>
      <c r="M30" s="141"/>
    </row>
    <row r="31" spans="2:13" ht="15.75" thickBot="1">
      <c r="B31" s="271" t="s">
        <v>444</v>
      </c>
      <c r="C31" s="272"/>
      <c r="D31" s="25"/>
      <c r="E31" s="25"/>
      <c r="F31" s="25"/>
      <c r="G31" s="25"/>
      <c r="H31" s="25"/>
      <c r="I31" s="25"/>
      <c r="J31" s="25"/>
      <c r="K31" s="25"/>
      <c r="L31" s="25"/>
      <c r="M31" s="34"/>
    </row>
  </sheetData>
  <sheetProtection sheet="1" selectLockedCells="1"/>
  <dataConsolidate/>
  <mergeCells count="36">
    <mergeCell ref="D29:H29"/>
    <mergeCell ref="B30:L30"/>
    <mergeCell ref="B31:C31"/>
    <mergeCell ref="B23:L23"/>
    <mergeCell ref="B24:L24"/>
    <mergeCell ref="B25:L25"/>
    <mergeCell ref="B26:L26"/>
    <mergeCell ref="B28:D28"/>
    <mergeCell ref="E28:H28"/>
    <mergeCell ref="K28:M28"/>
    <mergeCell ref="B22:L22"/>
    <mergeCell ref="B11:M11"/>
    <mergeCell ref="C12:E12"/>
    <mergeCell ref="G12:L12"/>
    <mergeCell ref="C14:D14"/>
    <mergeCell ref="E14:F14"/>
    <mergeCell ref="I14:J14"/>
    <mergeCell ref="B17:L17"/>
    <mergeCell ref="B18:L18"/>
    <mergeCell ref="B19:L19"/>
    <mergeCell ref="B20:L20"/>
    <mergeCell ref="B21:L21"/>
    <mergeCell ref="B10:E10"/>
    <mergeCell ref="F10:L10"/>
    <mergeCell ref="B2:M2"/>
    <mergeCell ref="B3:C3"/>
    <mergeCell ref="D3:L3"/>
    <mergeCell ref="D4:M4"/>
    <mergeCell ref="B5:L5"/>
    <mergeCell ref="B6:C6"/>
    <mergeCell ref="D6:L6"/>
    <mergeCell ref="B7:C7"/>
    <mergeCell ref="D7:L7"/>
    <mergeCell ref="B8:C8"/>
    <mergeCell ref="D8:L8"/>
    <mergeCell ref="B9:M9"/>
  </mergeCells>
  <dataValidations count="6">
    <dataValidation type="list" allowBlank="1" showInputMessage="1" showErrorMessage="1" sqref="H13:L13" xr:uid="{E7AB0D6A-7C6D-486C-BF8A-10A06551A63D}">
      <formula1>INDIRECT(D13)</formula1>
    </dataValidation>
    <dataValidation type="list" allowBlank="1" showInputMessage="1" showErrorMessage="1" promptTitle="Team Type" prompt="Select ONE" sqref="C12:E12" xr:uid="{526F2CFA-A987-48A8-B28A-54E1C862F0F3}">
      <formula1>"Select One,All Star/Club,School/CEGEP/ Collegiate/University,Novice/Prep/Cheer Abilities,Stunt Group,Individuals/Duos"</formula1>
    </dataValidation>
    <dataValidation type="list" allowBlank="1" showInputMessage="1" showErrorMessage="1" promptTitle="Division" prompt="Select ONE" sqref="G12:L12" xr:uid="{4C627D19-22C9-4BA3-88CF-6E34E45DE3D0}">
      <formula1>INDIRECT(O12)</formula1>
    </dataValidation>
    <dataValidation type="list" allowBlank="1" showInputMessage="1" showErrorMessage="1" promptTitle="Choose Event Date" prompt="Select One" sqref="F10:L10" xr:uid="{5F18E8A8-3DD7-473F-A56D-207330D38590}">
      <formula1>"27/28 février - CRUSH CUP,20/21 mars – MARCH MASH-UP,17/18 avril - CROWN CLASSIC,15/16 mai - Finale - ROAD TO THE RING"</formula1>
    </dataValidation>
    <dataValidation type="list" allowBlank="1" showInputMessage="1" showErrorMessage="1" sqref="F16:L16" xr:uid="{11E91DC8-1AF9-465D-B873-DF9938E96D6B}">
      <formula1>"November 21/22 - CROWN CLASSIC,December 19/20 - JINGLE BLAST,February 27/28 - CRUSH CUP,March 22/23 – MARCH MASH-UP,May 1/2 Finale - ROAD TO THE RING"</formula1>
    </dataValidation>
    <dataValidation type="date" allowBlank="1" showInputMessage="1" showErrorMessage="1" sqref="M28:M30 K28:L29" xr:uid="{6D96A2B2-4E0A-4A09-B596-DDC1F2F60D32}">
      <formula1>44075</formula1>
      <formula2>44377</formula2>
    </dataValidation>
  </dataValidations>
  <pageMargins left="0.43307086614173201" right="0.43307086614173201" top="0.418110236220472" bottom="0.118110236220472" header="0" footer="0"/>
  <pageSetup scale="7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IV87"/>
  <sheetViews>
    <sheetView tabSelected="1" topLeftCell="B32" zoomScaleNormal="100" workbookViewId="0">
      <selection activeCell="K44" sqref="K44"/>
    </sheetView>
  </sheetViews>
  <sheetFormatPr defaultColWidth="8.85546875" defaultRowHeight="15"/>
  <cols>
    <col min="1" max="1" width="12.140625" customWidth="1"/>
    <col min="2" max="2" width="10.28515625" customWidth="1"/>
    <col min="3" max="3" width="5.85546875" customWidth="1"/>
    <col min="4" max="4" width="3.140625" customWidth="1"/>
    <col min="5" max="5" width="1.7109375" customWidth="1"/>
    <col min="6" max="6" width="16.28515625" customWidth="1"/>
    <col min="7" max="7" width="3.140625" customWidth="1"/>
    <col min="8" max="8" width="7.140625" customWidth="1"/>
    <col min="10" max="10" width="6.85546875" customWidth="1"/>
    <col min="11" max="11" width="19.7109375" customWidth="1"/>
    <col min="12" max="12" width="1.7109375" customWidth="1"/>
  </cols>
  <sheetData>
    <row r="1" spans="1:12" ht="18.75" customHeight="1">
      <c r="A1" s="56" t="s">
        <v>514</v>
      </c>
      <c r="B1" s="57"/>
      <c r="C1" s="58"/>
      <c r="D1" s="58"/>
      <c r="E1" s="7"/>
      <c r="F1" s="7"/>
      <c r="G1" s="7"/>
      <c r="H1" s="41"/>
      <c r="I1" s="41"/>
      <c r="J1" s="41"/>
      <c r="K1" s="41"/>
      <c r="L1" s="41" t="s">
        <v>450</v>
      </c>
    </row>
    <row r="2" spans="1:12" ht="18" customHeight="1">
      <c r="A2" s="186" t="s">
        <v>28</v>
      </c>
      <c r="B2" s="187"/>
      <c r="C2" s="187"/>
      <c r="D2" s="187"/>
      <c r="E2" s="36"/>
      <c r="F2" s="36"/>
      <c r="G2" s="36"/>
      <c r="H2" s="41"/>
      <c r="I2" s="41"/>
      <c r="J2" s="41" t="s">
        <v>4</v>
      </c>
      <c r="K2" s="175">
        <f ca="1">TODAY()</f>
        <v>44244</v>
      </c>
      <c r="L2" s="176"/>
    </row>
    <row r="3" spans="1:12" ht="7.5" customHeight="1" thickBot="1">
      <c r="A3" s="7"/>
      <c r="B3" s="7"/>
      <c r="C3" s="7"/>
      <c r="D3" s="7"/>
      <c r="E3" s="7"/>
      <c r="F3" s="7"/>
      <c r="G3" s="7"/>
      <c r="H3" s="7"/>
      <c r="I3" s="7"/>
    </row>
    <row r="4" spans="1:12" ht="16.5" customHeight="1" thickBot="1">
      <c r="A4" s="183" t="s">
        <v>451</v>
      </c>
      <c r="B4" s="184"/>
      <c r="C4" s="184"/>
      <c r="D4" s="184"/>
      <c r="E4" s="184"/>
      <c r="F4" s="184"/>
      <c r="G4" s="184"/>
      <c r="H4" s="184"/>
      <c r="I4" s="184"/>
      <c r="J4" s="184"/>
      <c r="K4" s="184"/>
      <c r="L4" s="185"/>
    </row>
    <row r="5" spans="1:12" ht="27.95" customHeight="1" thickBot="1">
      <c r="A5" s="188" t="s">
        <v>452</v>
      </c>
      <c r="B5" s="189"/>
      <c r="C5" s="190"/>
      <c r="D5" s="191"/>
      <c r="E5" s="192"/>
      <c r="F5" s="192"/>
      <c r="G5" s="192"/>
      <c r="H5" s="192"/>
      <c r="I5" s="193"/>
      <c r="J5" s="193"/>
      <c r="K5" s="193"/>
      <c r="L5" s="194"/>
    </row>
    <row r="6" spans="1:12" ht="21.75" customHeight="1" thickBot="1">
      <c r="A6" s="166" t="s">
        <v>453</v>
      </c>
      <c r="B6" s="167"/>
      <c r="C6" s="168"/>
      <c r="D6" s="177"/>
      <c r="E6" s="178"/>
      <c r="F6" s="178"/>
      <c r="G6" s="178"/>
      <c r="H6" s="179"/>
      <c r="I6" s="95" t="s">
        <v>448</v>
      </c>
      <c r="J6" s="180"/>
      <c r="K6" s="181"/>
      <c r="L6" s="182"/>
    </row>
    <row r="7" spans="1:12" ht="21.75" customHeight="1" thickBot="1">
      <c r="A7" s="197" t="s">
        <v>454</v>
      </c>
      <c r="B7" s="198"/>
      <c r="C7" s="199"/>
      <c r="D7" s="200"/>
      <c r="E7" s="201"/>
      <c r="F7" s="201"/>
      <c r="G7" s="201"/>
      <c r="H7" s="201"/>
      <c r="I7" s="202"/>
      <c r="J7" s="201"/>
      <c r="K7" s="201"/>
      <c r="L7" s="203"/>
    </row>
    <row r="8" spans="1:12" ht="14.25" customHeight="1" thickBot="1">
      <c r="A8" s="96"/>
      <c r="B8" s="96"/>
      <c r="C8" s="96"/>
      <c r="D8" s="97"/>
      <c r="E8" s="97"/>
      <c r="F8" s="97"/>
      <c r="G8" s="97"/>
      <c r="H8" s="97"/>
      <c r="I8" s="97"/>
      <c r="J8" s="97"/>
      <c r="K8" s="97"/>
      <c r="L8" s="97"/>
    </row>
    <row r="9" spans="1:12" ht="21.75" customHeight="1" thickBot="1">
      <c r="A9" s="215" t="s">
        <v>455</v>
      </c>
      <c r="B9" s="216"/>
      <c r="C9" s="216"/>
      <c r="D9" s="216"/>
      <c r="E9" s="216"/>
      <c r="F9" s="216"/>
      <c r="G9" s="216"/>
      <c r="H9" s="216"/>
      <c r="I9" s="216"/>
      <c r="J9" s="216"/>
      <c r="K9" s="216"/>
      <c r="L9" s="217"/>
    </row>
    <row r="10" spans="1:12" ht="21.75" customHeight="1" thickBot="1">
      <c r="A10" s="166" t="s">
        <v>456</v>
      </c>
      <c r="B10" s="167"/>
      <c r="C10" s="168"/>
      <c r="D10" s="169"/>
      <c r="E10" s="170"/>
      <c r="F10" s="170"/>
      <c r="G10" s="170"/>
      <c r="H10" s="170"/>
      <c r="I10" s="195" t="s">
        <v>458</v>
      </c>
      <c r="J10" s="196"/>
      <c r="K10" s="170" t="s">
        <v>220</v>
      </c>
      <c r="L10" s="174"/>
    </row>
    <row r="11" spans="1:12" ht="21.75" customHeight="1" thickBot="1">
      <c r="A11" s="90" t="s">
        <v>457</v>
      </c>
      <c r="B11" s="91"/>
      <c r="C11" s="92"/>
      <c r="D11" s="169" t="s">
        <v>30</v>
      </c>
      <c r="E11" s="170"/>
      <c r="F11" s="170"/>
      <c r="G11" s="170"/>
      <c r="H11" s="170"/>
      <c r="I11" s="195" t="s">
        <v>516</v>
      </c>
      <c r="J11" s="224"/>
      <c r="K11" s="169"/>
      <c r="L11" s="174"/>
    </row>
    <row r="12" spans="1:12" ht="14.25" customHeight="1" thickBot="1">
      <c r="A12" s="96"/>
      <c r="B12" s="96"/>
      <c r="C12" s="96"/>
      <c r="D12" s="97"/>
      <c r="E12" s="97"/>
      <c r="F12" s="97"/>
      <c r="G12" s="97"/>
      <c r="H12" s="97"/>
      <c r="I12" s="97"/>
      <c r="J12" s="97"/>
      <c r="K12" s="97"/>
      <c r="L12" s="97"/>
    </row>
    <row r="13" spans="1:12" ht="21.75" customHeight="1" thickBot="1">
      <c r="A13" s="218" t="s">
        <v>459</v>
      </c>
      <c r="B13" s="216"/>
      <c r="C13" s="216"/>
      <c r="D13" s="216"/>
      <c r="E13" s="216"/>
      <c r="F13" s="216"/>
      <c r="G13" s="216"/>
      <c r="H13" s="216"/>
      <c r="I13" s="216"/>
      <c r="J13" s="216"/>
      <c r="K13" s="216"/>
      <c r="L13" s="217"/>
    </row>
    <row r="14" spans="1:12" ht="21.75" customHeight="1" thickBot="1">
      <c r="A14" s="166" t="s">
        <v>456</v>
      </c>
      <c r="B14" s="167"/>
      <c r="C14" s="168"/>
      <c r="D14" s="219"/>
      <c r="E14" s="220"/>
      <c r="F14" s="220"/>
      <c r="G14" s="220"/>
      <c r="H14" s="221"/>
      <c r="I14" s="172" t="s">
        <v>458</v>
      </c>
      <c r="J14" s="173"/>
      <c r="K14" s="222" t="s">
        <v>30</v>
      </c>
      <c r="L14" s="223"/>
    </row>
    <row r="15" spans="1:12" ht="21.75" customHeight="1" thickBot="1">
      <c r="A15" s="98" t="s">
        <v>460</v>
      </c>
      <c r="B15" s="99"/>
      <c r="C15" s="100"/>
      <c r="D15" s="152"/>
      <c r="E15" s="162"/>
      <c r="F15" s="162"/>
      <c r="G15" s="153"/>
      <c r="H15" s="154" t="s">
        <v>461</v>
      </c>
      <c r="I15" s="155"/>
      <c r="J15" s="156"/>
      <c r="K15" s="152"/>
      <c r="L15" s="153"/>
    </row>
    <row r="16" spans="1:12" ht="14.25" customHeight="1" thickBot="1"/>
    <row r="17" spans="1:14" ht="21.75" customHeight="1" thickBot="1">
      <c r="A17" s="163" t="s">
        <v>462</v>
      </c>
      <c r="B17" s="164"/>
      <c r="C17" s="164"/>
      <c r="D17" s="164"/>
      <c r="E17" s="164"/>
      <c r="F17" s="164"/>
      <c r="G17" s="164"/>
      <c r="H17" s="164"/>
      <c r="I17" s="164"/>
      <c r="J17" s="164"/>
      <c r="K17" s="164"/>
      <c r="L17" s="165"/>
    </row>
    <row r="18" spans="1:14" ht="21.75" customHeight="1" thickBot="1">
      <c r="A18" s="166" t="s">
        <v>463</v>
      </c>
      <c r="B18" s="167"/>
      <c r="C18" s="168"/>
      <c r="D18" s="169"/>
      <c r="E18" s="170"/>
      <c r="F18" s="170"/>
      <c r="G18" s="170"/>
      <c r="H18" s="171"/>
      <c r="I18" s="172" t="s">
        <v>458</v>
      </c>
      <c r="J18" s="173"/>
      <c r="K18" s="170"/>
      <c r="L18" s="174"/>
    </row>
    <row r="19" spans="1:14" ht="21.75" customHeight="1" thickBot="1">
      <c r="A19" s="98" t="s">
        <v>460</v>
      </c>
      <c r="B19" s="99"/>
      <c r="C19" s="100"/>
      <c r="D19" s="152"/>
      <c r="E19" s="162"/>
      <c r="F19" s="162"/>
      <c r="G19" s="153"/>
      <c r="H19" s="154" t="s">
        <v>461</v>
      </c>
      <c r="I19" s="155"/>
      <c r="J19" s="156"/>
      <c r="K19" s="152"/>
      <c r="L19" s="153"/>
    </row>
    <row r="20" spans="1:14" ht="15.75" thickBot="1"/>
    <row r="21" spans="1:14" ht="18" customHeight="1" thickBot="1">
      <c r="A21" s="225" t="s">
        <v>1</v>
      </c>
      <c r="B21" s="157"/>
      <c r="C21" s="157"/>
      <c r="D21" s="157"/>
      <c r="E21" s="157"/>
      <c r="F21" s="157" t="s">
        <v>449</v>
      </c>
      <c r="G21" s="157"/>
      <c r="H21" s="157"/>
      <c r="I21" s="157"/>
      <c r="J21" s="157"/>
      <c r="K21" s="157"/>
      <c r="L21" s="158"/>
    </row>
    <row r="22" spans="1:14" ht="15" customHeight="1">
      <c r="A22" s="159" t="s">
        <v>464</v>
      </c>
      <c r="B22" s="160"/>
      <c r="C22" s="160"/>
      <c r="D22" s="160"/>
      <c r="E22" s="160"/>
      <c r="F22" s="160"/>
      <c r="G22" s="160"/>
      <c r="H22" s="160"/>
      <c r="I22" s="160"/>
      <c r="J22" s="160"/>
      <c r="K22" s="160"/>
      <c r="L22" s="161"/>
    </row>
    <row r="23" spans="1:14" ht="15.75" thickBot="1">
      <c r="A23" s="55"/>
      <c r="B23" s="15"/>
      <c r="C23" s="15"/>
      <c r="D23" s="15"/>
      <c r="E23" s="15"/>
      <c r="F23" s="12"/>
      <c r="G23" s="12"/>
      <c r="H23" s="13" t="s">
        <v>465</v>
      </c>
      <c r="I23" s="147" t="s">
        <v>466</v>
      </c>
      <c r="J23" s="147"/>
      <c r="K23" s="12"/>
      <c r="L23" s="29"/>
    </row>
    <row r="24" spans="1:14" ht="18" customHeight="1" thickBot="1">
      <c r="A24" s="103" t="s">
        <v>519</v>
      </c>
      <c r="B24" s="15"/>
      <c r="C24" s="15"/>
      <c r="D24" s="15"/>
      <c r="E24" s="15"/>
      <c r="F24" s="60" t="s">
        <v>468</v>
      </c>
      <c r="G24" s="12"/>
      <c r="H24" s="142"/>
      <c r="I24" s="147" t="s">
        <v>469</v>
      </c>
      <c r="J24" s="147"/>
      <c r="K24" s="2">
        <f>SUM(H24*1250)</f>
        <v>0</v>
      </c>
      <c r="L24" s="29"/>
    </row>
    <row r="25" spans="1:14" ht="18" customHeight="1" thickBot="1">
      <c r="A25" s="104" t="s">
        <v>518</v>
      </c>
      <c r="B25" s="20"/>
      <c r="C25" s="20"/>
      <c r="D25" s="20"/>
      <c r="E25" s="20"/>
      <c r="F25" s="60" t="s">
        <v>467</v>
      </c>
      <c r="G25" s="12"/>
      <c r="H25" s="142"/>
      <c r="I25" s="147" t="s">
        <v>470</v>
      </c>
      <c r="J25" s="147"/>
      <c r="K25" s="2">
        <f>SUM(H25*150)</f>
        <v>0</v>
      </c>
      <c r="L25" s="29"/>
    </row>
    <row r="26" spans="1:14" ht="18" customHeight="1" thickBot="1">
      <c r="A26" s="85"/>
      <c r="B26" s="86"/>
      <c r="C26" s="86"/>
      <c r="D26" s="86"/>
      <c r="E26" s="86"/>
      <c r="F26" s="60" t="s">
        <v>391</v>
      </c>
      <c r="G26" s="12"/>
      <c r="H26" s="142"/>
      <c r="I26" s="147" t="s">
        <v>471</v>
      </c>
      <c r="J26" s="147"/>
      <c r="K26" s="2">
        <f>SUM(H26*225)</f>
        <v>0</v>
      </c>
      <c r="L26" s="29"/>
    </row>
    <row r="27" spans="1:14" ht="7.5" customHeight="1">
      <c r="A27" s="28"/>
      <c r="B27" s="12"/>
      <c r="C27" s="12"/>
      <c r="D27" s="12"/>
      <c r="E27" s="12"/>
      <c r="F27" s="12"/>
      <c r="G27" s="12"/>
      <c r="H27" s="1"/>
      <c r="I27" s="12"/>
      <c r="J27" s="12"/>
      <c r="K27" s="12"/>
      <c r="L27" s="29"/>
    </row>
    <row r="28" spans="1:14" ht="9.9499999999999993" customHeight="1" thickBot="1">
      <c r="A28" s="43"/>
      <c r="B28" s="44"/>
      <c r="C28" s="44"/>
      <c r="D28" s="44"/>
      <c r="E28" s="44"/>
      <c r="F28" s="42"/>
      <c r="G28" s="12"/>
      <c r="H28" s="1"/>
      <c r="I28" s="147"/>
      <c r="J28" s="147"/>
      <c r="K28" s="12"/>
      <c r="L28" s="29"/>
      <c r="N28" s="10"/>
    </row>
    <row r="29" spans="1:14" ht="18" customHeight="1" thickBot="1">
      <c r="A29" s="213" t="s">
        <v>472</v>
      </c>
      <c r="B29" s="214"/>
      <c r="C29" s="45"/>
      <c r="D29" s="45"/>
      <c r="E29" s="45"/>
      <c r="F29" s="60" t="s">
        <v>468</v>
      </c>
      <c r="G29" s="12"/>
      <c r="H29" s="142"/>
      <c r="I29" s="147" t="s">
        <v>475</v>
      </c>
      <c r="J29" s="147"/>
      <c r="K29" s="2">
        <f>SUM(H29*850)</f>
        <v>0</v>
      </c>
      <c r="L29" s="29"/>
      <c r="N29" s="11"/>
    </row>
    <row r="30" spans="1:14" ht="18" customHeight="1" thickBot="1">
      <c r="A30" s="148" t="s">
        <v>526</v>
      </c>
      <c r="B30" s="149"/>
      <c r="C30" s="149"/>
      <c r="D30" s="149"/>
      <c r="E30" s="149"/>
      <c r="F30" s="60" t="s">
        <v>467</v>
      </c>
      <c r="G30" s="12"/>
      <c r="H30" s="142"/>
      <c r="I30" s="147" t="s">
        <v>476</v>
      </c>
      <c r="J30" s="147"/>
      <c r="K30" s="2">
        <f>SUM(H30*100)</f>
        <v>0</v>
      </c>
      <c r="L30" s="29"/>
    </row>
    <row r="31" spans="1:14" ht="18" customHeight="1" thickBot="1">
      <c r="A31" s="150" t="s">
        <v>473</v>
      </c>
      <c r="B31" s="151"/>
      <c r="C31" s="87"/>
      <c r="D31" s="87"/>
      <c r="E31" s="87"/>
      <c r="F31" s="60" t="s">
        <v>391</v>
      </c>
      <c r="G31" s="12"/>
      <c r="H31" s="142"/>
      <c r="I31" s="147" t="s">
        <v>477</v>
      </c>
      <c r="J31" s="147"/>
      <c r="K31" s="2">
        <f>SUM(H31*150)</f>
        <v>0</v>
      </c>
      <c r="L31" s="29"/>
      <c r="N31" s="10"/>
    </row>
    <row r="32" spans="1:14" ht="7.5" customHeight="1">
      <c r="A32" s="105"/>
      <c r="B32" s="106"/>
      <c r="C32" s="106"/>
      <c r="D32" s="106"/>
      <c r="E32" s="106"/>
      <c r="F32" s="14"/>
      <c r="G32" s="12"/>
      <c r="H32" s="1"/>
      <c r="I32" s="15"/>
      <c r="J32" s="15"/>
      <c r="K32" s="3"/>
      <c r="L32" s="29"/>
      <c r="N32" s="10"/>
    </row>
    <row r="33" spans="1:14" ht="11.25" customHeight="1" thickBot="1">
      <c r="A33" s="103"/>
      <c r="B33" s="107"/>
      <c r="C33" s="107"/>
      <c r="D33" s="107"/>
      <c r="E33" s="107"/>
      <c r="F33" s="17"/>
      <c r="G33" s="12"/>
      <c r="H33" s="13"/>
      <c r="I33" s="18"/>
      <c r="J33" s="18"/>
      <c r="K33" s="3"/>
      <c r="L33" s="29"/>
      <c r="N33" s="11"/>
    </row>
    <row r="34" spans="1:14" ht="15.75" thickBot="1">
      <c r="A34" s="213" t="s">
        <v>474</v>
      </c>
      <c r="B34" s="214"/>
      <c r="C34" s="108"/>
      <c r="D34" s="108"/>
      <c r="E34" s="107"/>
      <c r="F34" s="60" t="s">
        <v>468</v>
      </c>
      <c r="G34" s="12"/>
      <c r="H34" s="142"/>
      <c r="I34" s="147" t="s">
        <v>478</v>
      </c>
      <c r="J34" s="147"/>
      <c r="K34" s="2">
        <f>SUM(H34*450)</f>
        <v>0</v>
      </c>
      <c r="L34" s="29"/>
    </row>
    <row r="35" spans="1:14" ht="16.5" thickBot="1">
      <c r="A35" s="148" t="s">
        <v>526</v>
      </c>
      <c r="B35" s="149"/>
      <c r="C35" s="149"/>
      <c r="D35" s="149"/>
      <c r="E35" s="149"/>
      <c r="F35" s="60" t="s">
        <v>467</v>
      </c>
      <c r="G35" s="12"/>
      <c r="H35" s="142"/>
      <c r="I35" s="147" t="s">
        <v>479</v>
      </c>
      <c r="J35" s="147"/>
      <c r="K35" s="2">
        <f>SUM(H35*50)</f>
        <v>0</v>
      </c>
      <c r="L35" s="29"/>
      <c r="N35" s="10"/>
    </row>
    <row r="36" spans="1:14" ht="16.5" thickBot="1">
      <c r="A36" s="150" t="s">
        <v>473</v>
      </c>
      <c r="B36" s="151"/>
      <c r="C36" s="87"/>
      <c r="D36" s="87"/>
      <c r="E36" s="87"/>
      <c r="F36" s="60" t="s">
        <v>391</v>
      </c>
      <c r="G36" s="12"/>
      <c r="H36" s="142"/>
      <c r="I36" s="147" t="s">
        <v>480</v>
      </c>
      <c r="J36" s="147"/>
      <c r="K36" s="2">
        <f>SUM(H36*75)</f>
        <v>0</v>
      </c>
      <c r="L36" s="29"/>
      <c r="N36" s="11"/>
    </row>
    <row r="37" spans="1:14" ht="6" customHeight="1">
      <c r="A37" s="30"/>
      <c r="B37" s="19"/>
      <c r="C37" s="12"/>
      <c r="D37" s="12"/>
      <c r="E37" s="45"/>
      <c r="F37" s="14"/>
      <c r="G37" s="12"/>
      <c r="H37" s="1"/>
      <c r="I37" s="18"/>
      <c r="J37" s="18"/>
      <c r="K37" s="3"/>
      <c r="L37" s="29"/>
      <c r="N37" s="11"/>
    </row>
    <row r="38" spans="1:14" ht="7.5" customHeight="1" thickBot="1">
      <c r="A38" s="33"/>
      <c r="B38" s="22"/>
      <c r="C38" s="22"/>
      <c r="D38" s="22"/>
      <c r="E38" s="22"/>
      <c r="F38" s="22"/>
      <c r="G38" s="12"/>
      <c r="H38" s="12"/>
      <c r="I38" s="23"/>
      <c r="J38" s="23"/>
      <c r="K38" s="24"/>
      <c r="L38" s="29"/>
    </row>
    <row r="39" spans="1:14" ht="15.75" thickBot="1">
      <c r="A39" s="213" t="s">
        <v>522</v>
      </c>
      <c r="B39" s="214"/>
      <c r="C39" s="108"/>
      <c r="D39" s="108"/>
      <c r="E39" s="107"/>
      <c r="F39" s="60" t="s">
        <v>468</v>
      </c>
      <c r="G39" s="12"/>
      <c r="H39" s="142"/>
      <c r="I39" s="147" t="s">
        <v>523</v>
      </c>
      <c r="J39" s="147"/>
      <c r="K39" s="2">
        <f>SUM(H39*500)</f>
        <v>0</v>
      </c>
      <c r="L39" s="29"/>
    </row>
    <row r="40" spans="1:14" ht="16.5" thickBot="1">
      <c r="A40" s="148" t="s">
        <v>526</v>
      </c>
      <c r="B40" s="149"/>
      <c r="C40" s="149"/>
      <c r="D40" s="149"/>
      <c r="E40" s="149"/>
      <c r="F40" s="60" t="s">
        <v>467</v>
      </c>
      <c r="G40" s="12"/>
      <c r="H40" s="142"/>
      <c r="I40" s="147" t="s">
        <v>524</v>
      </c>
      <c r="J40" s="147"/>
      <c r="K40" s="2">
        <f>SUM(H40*60)</f>
        <v>0</v>
      </c>
      <c r="L40" s="29"/>
      <c r="N40" s="10"/>
    </row>
    <row r="41" spans="1:14" ht="16.5" thickBot="1">
      <c r="A41" s="150" t="s">
        <v>473</v>
      </c>
      <c r="B41" s="151"/>
      <c r="C41" s="87"/>
      <c r="D41" s="87"/>
      <c r="E41" s="87"/>
      <c r="F41" s="60" t="s">
        <v>391</v>
      </c>
      <c r="G41" s="12"/>
      <c r="H41" s="142"/>
      <c r="I41" s="147" t="s">
        <v>525</v>
      </c>
      <c r="J41" s="147"/>
      <c r="K41" s="2">
        <f>SUM(H41*85)</f>
        <v>0</v>
      </c>
      <c r="L41" s="29"/>
      <c r="N41" s="11"/>
    </row>
    <row r="42" spans="1:14" ht="11.25" customHeight="1" thickBot="1">
      <c r="A42" s="103"/>
      <c r="B42" s="107"/>
      <c r="C42" s="107"/>
      <c r="D42" s="107"/>
      <c r="E42" s="107"/>
      <c r="F42" s="17"/>
      <c r="G42" s="12"/>
      <c r="H42" s="13"/>
      <c r="I42" s="146"/>
      <c r="J42" s="146"/>
      <c r="K42" s="3"/>
      <c r="L42" s="29"/>
      <c r="N42" s="11"/>
    </row>
    <row r="43" spans="1:14" ht="16.5" thickBot="1">
      <c r="A43" s="31"/>
      <c r="B43" s="21"/>
      <c r="C43" s="21"/>
      <c r="D43" s="21"/>
      <c r="E43" s="21"/>
      <c r="F43" s="21"/>
      <c r="G43" s="12"/>
      <c r="H43" s="12"/>
      <c r="I43" s="27" t="s">
        <v>3</v>
      </c>
      <c r="J43" s="12"/>
      <c r="K43" s="4">
        <f>SUM(K24:K41)</f>
        <v>0</v>
      </c>
      <c r="L43" s="29"/>
    </row>
    <row r="44" spans="1:14" ht="18" customHeight="1" thickBot="1">
      <c r="A44" s="32"/>
      <c r="B44" s="21"/>
      <c r="C44" s="21"/>
      <c r="D44" s="21"/>
      <c r="E44" s="46"/>
      <c r="F44" s="205" t="s">
        <v>27</v>
      </c>
      <c r="G44" s="206"/>
      <c r="H44" s="206"/>
      <c r="I44" s="134">
        <f>VLOOKUP(D11,TaxRates,2,FALSE)</f>
        <v>0</v>
      </c>
      <c r="J44" s="16"/>
      <c r="K44" s="59">
        <f>K43*I44</f>
        <v>0</v>
      </c>
      <c r="L44" s="29"/>
      <c r="N44" s="6"/>
    </row>
    <row r="45" spans="1:14" ht="9" customHeight="1" thickBot="1">
      <c r="A45" s="33"/>
      <c r="B45" s="22"/>
      <c r="C45" s="22"/>
      <c r="D45" s="22"/>
      <c r="E45" s="22"/>
      <c r="F45" s="22"/>
      <c r="G45" s="12"/>
      <c r="H45" s="12"/>
      <c r="I45" s="23"/>
      <c r="J45" s="23"/>
      <c r="K45" s="24"/>
      <c r="L45" s="29"/>
    </row>
    <row r="46" spans="1:14" ht="23.25" customHeight="1" thickBot="1">
      <c r="A46" s="33"/>
      <c r="B46" s="22"/>
      <c r="C46" s="22"/>
      <c r="D46" s="22"/>
      <c r="E46" s="22"/>
      <c r="F46" s="22"/>
      <c r="G46" s="12"/>
      <c r="H46" s="12"/>
      <c r="I46" s="23"/>
      <c r="J46" s="109" t="s">
        <v>481</v>
      </c>
      <c r="K46" s="110">
        <f>SUM(K43:K44)</f>
        <v>0</v>
      </c>
      <c r="L46" s="29"/>
    </row>
    <row r="47" spans="1:14" ht="4.5" customHeight="1" thickBot="1">
      <c r="A47" s="35"/>
      <c r="B47" s="25"/>
      <c r="C47" s="25"/>
      <c r="D47" s="25"/>
      <c r="E47" s="25"/>
      <c r="F47" s="25"/>
      <c r="G47" s="25"/>
      <c r="H47" s="25"/>
      <c r="I47" s="25"/>
      <c r="J47" s="25"/>
      <c r="K47" s="25"/>
      <c r="L47" s="34"/>
    </row>
    <row r="48" spans="1:14" ht="15" customHeight="1">
      <c r="A48" s="207" t="s">
        <v>482</v>
      </c>
      <c r="B48" s="208"/>
      <c r="C48" s="208"/>
      <c r="D48" s="208"/>
      <c r="E48" s="208"/>
      <c r="F48" s="208"/>
      <c r="G48" s="208"/>
      <c r="H48" s="208"/>
      <c r="I48" s="208"/>
      <c r="J48" s="208"/>
      <c r="K48" s="208"/>
      <c r="L48" s="209"/>
    </row>
    <row r="49" spans="1:256" ht="48.75" customHeight="1">
      <c r="A49" s="210" t="s">
        <v>515</v>
      </c>
      <c r="B49" s="211"/>
      <c r="C49" s="211"/>
      <c r="D49" s="211"/>
      <c r="E49" s="211"/>
      <c r="F49" s="211"/>
      <c r="G49" s="211"/>
      <c r="H49" s="211"/>
      <c r="I49" s="211"/>
      <c r="J49" s="211"/>
      <c r="K49" s="211"/>
      <c r="L49" s="212"/>
    </row>
    <row r="50" spans="1:256" ht="15.75" customHeight="1">
      <c r="A50" s="51" t="s">
        <v>520</v>
      </c>
      <c r="H50" s="102" t="s">
        <v>485</v>
      </c>
      <c r="I50" t="s">
        <v>5</v>
      </c>
      <c r="L50" s="29"/>
    </row>
    <row r="51" spans="1:256" ht="15.75" customHeight="1">
      <c r="A51" s="51" t="s">
        <v>486</v>
      </c>
      <c r="B51" s="47"/>
      <c r="C51" s="48"/>
      <c r="D51" s="48"/>
      <c r="E51" s="48"/>
      <c r="F51" s="48"/>
      <c r="G51" s="48"/>
      <c r="H51" s="40" t="s">
        <v>484</v>
      </c>
      <c r="I51" s="101" t="s">
        <v>5</v>
      </c>
      <c r="J51" s="48"/>
      <c r="K51" s="48"/>
      <c r="L51" s="49"/>
    </row>
    <row r="52" spans="1:256" ht="14.25" customHeight="1">
      <c r="A52" s="51" t="s">
        <v>486</v>
      </c>
      <c r="B52" s="50"/>
      <c r="C52" s="48"/>
      <c r="D52" s="48"/>
      <c r="E52" s="48"/>
      <c r="F52" s="48"/>
      <c r="G52" s="48"/>
      <c r="H52" s="40" t="s">
        <v>483</v>
      </c>
      <c r="I52" s="37" t="s">
        <v>6</v>
      </c>
      <c r="J52" s="48"/>
      <c r="K52" s="48"/>
      <c r="L52" s="49"/>
      <c r="Q52" s="5"/>
    </row>
    <row r="53" spans="1:256" ht="14.25" customHeight="1">
      <c r="A53" s="51"/>
      <c r="B53" s="37"/>
      <c r="C53" s="37"/>
      <c r="D53" s="37"/>
      <c r="E53" s="37"/>
      <c r="F53" s="37"/>
      <c r="G53" s="37"/>
      <c r="H53" s="37"/>
      <c r="I53" s="37" t="s">
        <v>244</v>
      </c>
      <c r="J53" s="37"/>
      <c r="K53" s="37"/>
      <c r="L53" s="52"/>
      <c r="Q53" s="5"/>
    </row>
    <row r="54" spans="1:256" ht="14.25" customHeight="1">
      <c r="A54" s="111" t="s">
        <v>2</v>
      </c>
      <c r="B54" s="112">
        <f ca="1">TODAY()</f>
        <v>44244</v>
      </c>
      <c r="C54" s="37"/>
      <c r="D54" s="37"/>
      <c r="E54" s="37"/>
      <c r="F54" s="37"/>
      <c r="G54" s="37"/>
      <c r="H54" s="37"/>
      <c r="I54" s="37" t="s">
        <v>245</v>
      </c>
      <c r="J54" s="37"/>
      <c r="K54" s="37"/>
      <c r="L54" s="52"/>
      <c r="Q54" s="5"/>
    </row>
    <row r="55" spans="1:256" ht="6.95" customHeight="1" thickBot="1">
      <c r="A55" s="26"/>
      <c r="B55" s="25"/>
      <c r="C55" s="38"/>
      <c r="D55" s="38"/>
      <c r="E55" s="25"/>
      <c r="F55" s="53"/>
      <c r="G55" s="38"/>
      <c r="H55" s="38"/>
      <c r="I55" s="38"/>
      <c r="J55" s="25"/>
      <c r="K55" s="25"/>
      <c r="L55" s="39"/>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4"/>
      <c r="AL55" s="204"/>
      <c r="AM55" s="204"/>
      <c r="AN55" s="204"/>
      <c r="AO55" s="204"/>
      <c r="AP55" s="204"/>
      <c r="AQ55" s="204"/>
      <c r="AR55" s="204"/>
      <c r="AS55" s="204"/>
      <c r="AT55" s="204"/>
      <c r="AU55" s="204"/>
      <c r="AV55" s="204"/>
      <c r="AW55" s="204"/>
      <c r="AX55" s="204"/>
      <c r="AY55" s="204"/>
      <c r="AZ55" s="204"/>
      <c r="BA55" s="204"/>
      <c r="BB55" s="204"/>
      <c r="BC55" s="204"/>
      <c r="BD55" s="204"/>
      <c r="BE55" s="204"/>
      <c r="BF55" s="204"/>
      <c r="BG55" s="204"/>
      <c r="BH55" s="204"/>
      <c r="BI55" s="204"/>
      <c r="BJ55" s="204"/>
      <c r="BK55" s="204"/>
      <c r="BL55" s="204"/>
      <c r="BM55" s="204"/>
      <c r="BN55" s="204"/>
      <c r="BO55" s="204"/>
      <c r="BP55" s="204"/>
      <c r="BQ55" s="204"/>
      <c r="BR55" s="204"/>
      <c r="BS55" s="204"/>
      <c r="BT55" s="204"/>
      <c r="BU55" s="204"/>
      <c r="BV55" s="204"/>
      <c r="BW55" s="204"/>
      <c r="BX55" s="204"/>
      <c r="BY55" s="204"/>
      <c r="BZ55" s="204"/>
      <c r="CA55" s="204"/>
      <c r="CB55" s="204"/>
      <c r="CC55" s="204"/>
      <c r="CD55" s="204"/>
      <c r="CE55" s="204"/>
      <c r="CF55" s="204"/>
      <c r="CG55" s="204"/>
      <c r="CH55" s="204"/>
      <c r="CI55" s="204"/>
      <c r="CJ55" s="204"/>
      <c r="CK55" s="204"/>
      <c r="CL55" s="204"/>
      <c r="CM55" s="204"/>
      <c r="CN55" s="204"/>
      <c r="CO55" s="204"/>
      <c r="CP55" s="204"/>
      <c r="CQ55" s="204"/>
      <c r="CR55" s="204"/>
      <c r="CS55" s="204"/>
      <c r="CT55" s="204"/>
      <c r="CU55" s="204"/>
      <c r="CV55" s="204"/>
      <c r="CW55" s="204"/>
      <c r="CX55" s="204"/>
      <c r="CY55" s="204"/>
      <c r="CZ55" s="204"/>
      <c r="DA55" s="204"/>
      <c r="DB55" s="204"/>
      <c r="DC55" s="204"/>
      <c r="DD55" s="204"/>
      <c r="DE55" s="204"/>
      <c r="DF55" s="204"/>
      <c r="DG55" s="204"/>
      <c r="DH55" s="204"/>
      <c r="DI55" s="204"/>
      <c r="DJ55" s="204"/>
      <c r="DK55" s="204"/>
      <c r="DL55" s="204"/>
      <c r="DM55" s="204"/>
      <c r="DN55" s="204"/>
      <c r="DO55" s="204"/>
      <c r="DP55" s="204"/>
      <c r="DQ55" s="204"/>
      <c r="DR55" s="204"/>
      <c r="DS55" s="204"/>
      <c r="DT55" s="204"/>
      <c r="DU55" s="204"/>
      <c r="DV55" s="204"/>
      <c r="DW55" s="204"/>
      <c r="DX55" s="204"/>
      <c r="DY55" s="204"/>
      <c r="DZ55" s="204"/>
      <c r="EA55" s="204"/>
      <c r="EB55" s="204"/>
      <c r="EC55" s="204"/>
      <c r="ED55" s="204"/>
      <c r="EE55" s="204"/>
      <c r="EF55" s="204"/>
      <c r="EG55" s="204"/>
      <c r="EH55" s="204"/>
      <c r="EI55" s="204"/>
      <c r="EJ55" s="204"/>
      <c r="EK55" s="204"/>
      <c r="EL55" s="204"/>
      <c r="EM55" s="204"/>
      <c r="EN55" s="204"/>
      <c r="EO55" s="204"/>
      <c r="EP55" s="204"/>
      <c r="EQ55" s="204"/>
      <c r="ER55" s="204"/>
      <c r="ES55" s="204"/>
      <c r="ET55" s="204"/>
      <c r="EU55" s="204"/>
      <c r="EV55" s="204"/>
      <c r="EW55" s="204"/>
      <c r="EX55" s="204"/>
      <c r="EY55" s="204"/>
      <c r="EZ55" s="204"/>
      <c r="FA55" s="204"/>
      <c r="FB55" s="204"/>
      <c r="FC55" s="204"/>
      <c r="FD55" s="204"/>
      <c r="FE55" s="204"/>
      <c r="FF55" s="204"/>
      <c r="FG55" s="204"/>
      <c r="FH55" s="204"/>
      <c r="FI55" s="204"/>
      <c r="FJ55" s="204"/>
      <c r="FK55" s="204"/>
      <c r="FL55" s="204"/>
      <c r="FM55" s="204"/>
      <c r="FN55" s="204"/>
      <c r="FO55" s="204"/>
      <c r="FP55" s="204"/>
      <c r="FQ55" s="204"/>
      <c r="FR55" s="204"/>
      <c r="FS55" s="204"/>
      <c r="FT55" s="204"/>
      <c r="FU55" s="204"/>
      <c r="FV55" s="204"/>
      <c r="FW55" s="204"/>
      <c r="FX55" s="204"/>
      <c r="FY55" s="204"/>
      <c r="FZ55" s="204"/>
      <c r="GA55" s="204"/>
      <c r="GB55" s="204"/>
      <c r="GC55" s="204"/>
      <c r="GD55" s="204"/>
      <c r="GE55" s="204"/>
      <c r="GF55" s="204"/>
      <c r="GG55" s="204"/>
      <c r="GH55" s="204"/>
      <c r="GI55" s="204"/>
      <c r="GJ55" s="204"/>
      <c r="GK55" s="204"/>
      <c r="GL55" s="204"/>
      <c r="GM55" s="204"/>
      <c r="GN55" s="204"/>
      <c r="GO55" s="204"/>
      <c r="GP55" s="204"/>
      <c r="GQ55" s="204"/>
      <c r="GR55" s="204"/>
      <c r="GS55" s="204"/>
      <c r="GT55" s="204"/>
      <c r="GU55" s="204"/>
      <c r="GV55" s="204"/>
      <c r="GW55" s="204"/>
      <c r="GX55" s="204"/>
      <c r="GY55" s="204"/>
      <c r="GZ55" s="204"/>
      <c r="HA55" s="204"/>
      <c r="HB55" s="204"/>
      <c r="HC55" s="204"/>
      <c r="HD55" s="204"/>
      <c r="HE55" s="204"/>
      <c r="HF55" s="204"/>
      <c r="HG55" s="204"/>
      <c r="HH55" s="204"/>
      <c r="HI55" s="204"/>
      <c r="HJ55" s="204"/>
      <c r="HK55" s="204"/>
      <c r="HL55" s="204"/>
      <c r="HM55" s="204"/>
      <c r="HN55" s="204"/>
      <c r="HO55" s="204"/>
      <c r="HP55" s="204"/>
      <c r="HQ55" s="204"/>
      <c r="HR55" s="204"/>
      <c r="HS55" s="204"/>
      <c r="HT55" s="204"/>
      <c r="HU55" s="204"/>
      <c r="HV55" s="204"/>
      <c r="HW55" s="204"/>
      <c r="HX55" s="204"/>
      <c r="HY55" s="204"/>
      <c r="HZ55" s="204"/>
      <c r="IA55" s="204"/>
      <c r="IB55" s="204"/>
      <c r="IC55" s="204"/>
      <c r="ID55" s="204"/>
      <c r="IE55" s="204"/>
      <c r="IF55" s="204"/>
      <c r="IG55" s="204"/>
      <c r="IH55" s="204"/>
      <c r="II55" s="204"/>
      <c r="IJ55" s="204"/>
      <c r="IK55" s="204"/>
      <c r="IL55" s="204"/>
      <c r="IM55" s="204"/>
      <c r="IN55" s="204"/>
      <c r="IO55" s="204"/>
      <c r="IP55" s="204"/>
      <c r="IQ55" s="204"/>
      <c r="IR55" s="204"/>
      <c r="IS55" s="204"/>
      <c r="IT55" s="204"/>
      <c r="IU55" s="204"/>
      <c r="IV55" s="204"/>
    </row>
    <row r="87" spans="1:1" ht="15.75">
      <c r="A87" s="88"/>
    </row>
  </sheetData>
  <sheetProtection selectLockedCells="1"/>
  <mergeCells count="84">
    <mergeCell ref="I31:J31"/>
    <mergeCell ref="I35:J35"/>
    <mergeCell ref="I30:J30"/>
    <mergeCell ref="I28:J28"/>
    <mergeCell ref="I29:J29"/>
    <mergeCell ref="A29:B29"/>
    <mergeCell ref="A34:B34"/>
    <mergeCell ref="A31:B31"/>
    <mergeCell ref="A30:E30"/>
    <mergeCell ref="D11:H11"/>
    <mergeCell ref="D15:G15"/>
    <mergeCell ref="A21:E21"/>
    <mergeCell ref="K11:L11"/>
    <mergeCell ref="A9:L9"/>
    <mergeCell ref="A13:L13"/>
    <mergeCell ref="A14:C14"/>
    <mergeCell ref="D14:H14"/>
    <mergeCell ref="I14:J14"/>
    <mergeCell ref="K14:L14"/>
    <mergeCell ref="K10:L10"/>
    <mergeCell ref="I11:J11"/>
    <mergeCell ref="CG55:CR55"/>
    <mergeCell ref="CS55:DD55"/>
    <mergeCell ref="F44:H44"/>
    <mergeCell ref="I34:J34"/>
    <mergeCell ref="I36:J36"/>
    <mergeCell ref="Y55:AJ55"/>
    <mergeCell ref="AK55:AV55"/>
    <mergeCell ref="A48:L48"/>
    <mergeCell ref="A49:L49"/>
    <mergeCell ref="M55:X55"/>
    <mergeCell ref="AW55:BH55"/>
    <mergeCell ref="BI55:BT55"/>
    <mergeCell ref="BU55:CF55"/>
    <mergeCell ref="A35:E35"/>
    <mergeCell ref="A36:B36"/>
    <mergeCell ref="A39:B39"/>
    <mergeCell ref="DE55:DP55"/>
    <mergeCell ref="IS55:IV55"/>
    <mergeCell ref="DQ55:EB55"/>
    <mergeCell ref="EC55:EN55"/>
    <mergeCell ref="EO55:EZ55"/>
    <mergeCell ref="FA55:FL55"/>
    <mergeCell ref="FM55:FX55"/>
    <mergeCell ref="FY55:GJ55"/>
    <mergeCell ref="GK55:GV55"/>
    <mergeCell ref="GW55:HH55"/>
    <mergeCell ref="HI55:HT55"/>
    <mergeCell ref="HU55:IF55"/>
    <mergeCell ref="IG55:IR55"/>
    <mergeCell ref="K2:L2"/>
    <mergeCell ref="A10:C10"/>
    <mergeCell ref="A6:C6"/>
    <mergeCell ref="D6:H6"/>
    <mergeCell ref="J6:L6"/>
    <mergeCell ref="A4:L4"/>
    <mergeCell ref="A2:D2"/>
    <mergeCell ref="A5:C5"/>
    <mergeCell ref="D5:L5"/>
    <mergeCell ref="D10:H10"/>
    <mergeCell ref="I10:J10"/>
    <mergeCell ref="A7:C7"/>
    <mergeCell ref="D7:L7"/>
    <mergeCell ref="I26:J26"/>
    <mergeCell ref="I24:J24"/>
    <mergeCell ref="I23:J23"/>
    <mergeCell ref="I25:J25"/>
    <mergeCell ref="K15:L15"/>
    <mergeCell ref="H15:J15"/>
    <mergeCell ref="F21:L21"/>
    <mergeCell ref="A22:L22"/>
    <mergeCell ref="D19:G19"/>
    <mergeCell ref="H19:J19"/>
    <mergeCell ref="K19:L19"/>
    <mergeCell ref="A17:L17"/>
    <mergeCell ref="A18:C18"/>
    <mergeCell ref="D18:H18"/>
    <mergeCell ref="I18:J18"/>
    <mergeCell ref="K18:L18"/>
    <mergeCell ref="I39:J39"/>
    <mergeCell ref="A40:E40"/>
    <mergeCell ref="I40:J40"/>
    <mergeCell ref="A41:B41"/>
    <mergeCell ref="I41:J41"/>
  </mergeCells>
  <phoneticPr fontId="0" type="noConversion"/>
  <dataValidations count="1">
    <dataValidation allowBlank="1" showInputMessage="1" showErrorMessage="1" prompt="Include County Code" sqref="J6:L6" xr:uid="{708561A0-8ED7-B441-A75E-C39319C2C7CA}"/>
  </dataValidations>
  <printOptions horizontalCentered="1" verticalCentered="1"/>
  <pageMargins left="0.5" right="0.5" top="0.5" bottom="0.5" header="0" footer="0"/>
  <pageSetup scale="80" orientation="portrait" r:id="rId1"/>
  <drawing r:id="rId2"/>
  <extLst>
    <ext xmlns:x14="http://schemas.microsoft.com/office/spreadsheetml/2009/9/main" uri="{CCE6A557-97BC-4b89-ADB6-D9C93CAAB3DF}">
      <x14:dataValidations xmlns:xm="http://schemas.microsoft.com/office/excel/2006/main" count="2">
        <x14:dataValidation type="list" showInputMessage="1" showErrorMessage="1" promptTitle="CANADIAN Province / Territory" prompt="Select One if your program is from Canada" xr:uid="{D358B964-6E60-274A-8B24-CE26989897B1}">
          <x14:formula1>
            <xm:f>Divisions!$D$92:$D$105</xm:f>
          </x14:formula1>
          <xm:sqref>D11:H11</xm:sqref>
        </x14:dataValidation>
        <x14:dataValidation type="list" allowBlank="1" showInputMessage="1" showErrorMessage="1" promptTitle="Country" prompt="Select one if applicable" xr:uid="{990580AC-BC98-144F-83E8-9C7253E6253E}">
          <x14:formula1>
            <xm:f>Divisions!$C$222:$C$418</xm:f>
          </x14:formula1>
          <xm:sqref>K14:L14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pageSetUpPr fitToPage="1"/>
  </sheetPr>
  <dimension ref="A1:R31"/>
  <sheetViews>
    <sheetView zoomScaleNormal="100" workbookViewId="0">
      <selection activeCell="F10" sqref="F10:L10"/>
    </sheetView>
  </sheetViews>
  <sheetFormatPr defaultColWidth="8.85546875" defaultRowHeight="15"/>
  <cols>
    <col min="1" max="1" width="1.7109375" customWidth="1"/>
    <col min="2" max="2" width="15.28515625" customWidth="1"/>
    <col min="3" max="3" width="4.85546875" customWidth="1"/>
    <col min="4" max="4" width="6" customWidth="1"/>
    <col min="5" max="5" width="12.28515625" customWidth="1"/>
    <col min="6" max="6" width="11.28515625" customWidth="1"/>
    <col min="7" max="7" width="10.28515625" customWidth="1"/>
    <col min="8" max="8" width="8.28515625" customWidth="1"/>
    <col min="9" max="9" width="6.140625" customWidth="1"/>
    <col min="10" max="10" width="6.7109375" customWidth="1"/>
    <col min="11" max="11" width="9.140625" customWidth="1"/>
    <col min="12" max="12" width="7" customWidth="1"/>
    <col min="13" max="13" width="0.140625" customWidth="1"/>
    <col min="15" max="15" width="10" hidden="1" customWidth="1"/>
    <col min="16" max="16" width="9.85546875" bestFit="1" customWidth="1"/>
  </cols>
  <sheetData>
    <row r="1" spans="1:18" ht="45" customHeight="1" thickBot="1">
      <c r="B1" s="128"/>
      <c r="C1" s="71"/>
      <c r="D1" s="71"/>
      <c r="E1" s="127"/>
      <c r="F1" s="136" t="s">
        <v>487</v>
      </c>
      <c r="G1" s="127"/>
      <c r="H1" s="127"/>
      <c r="I1" s="71"/>
      <c r="J1" s="71"/>
      <c r="K1" s="71"/>
      <c r="L1" s="71"/>
      <c r="M1" s="72"/>
    </row>
    <row r="2" spans="1:18" ht="21.95" customHeight="1">
      <c r="B2" s="238" t="s">
        <v>490</v>
      </c>
      <c r="C2" s="239"/>
      <c r="D2" s="239"/>
      <c r="E2" s="239"/>
      <c r="F2" s="239"/>
      <c r="G2" s="239"/>
      <c r="H2" s="239"/>
      <c r="I2" s="239"/>
      <c r="J2" s="239"/>
      <c r="K2" s="239"/>
      <c r="L2" s="239"/>
      <c r="M2" s="240"/>
    </row>
    <row r="3" spans="1:18" ht="21.95" customHeight="1">
      <c r="B3" s="251" t="s">
        <v>488</v>
      </c>
      <c r="C3" s="252"/>
      <c r="D3" s="246"/>
      <c r="E3" s="246"/>
      <c r="F3" s="246"/>
      <c r="G3" s="246"/>
      <c r="H3" s="246"/>
      <c r="I3" s="246"/>
      <c r="J3" s="246"/>
      <c r="K3" s="246"/>
      <c r="L3" s="246"/>
      <c r="M3" s="143"/>
    </row>
    <row r="4" spans="1:18" ht="21.95" customHeight="1">
      <c r="B4" s="137" t="s">
        <v>489</v>
      </c>
      <c r="C4" s="138"/>
      <c r="D4" s="244"/>
      <c r="E4" s="244"/>
      <c r="F4" s="244"/>
      <c r="G4" s="244"/>
      <c r="H4" s="244"/>
      <c r="I4" s="244"/>
      <c r="J4" s="244"/>
      <c r="K4" s="244"/>
      <c r="L4" s="244"/>
      <c r="M4" s="245"/>
    </row>
    <row r="5" spans="1:18" ht="21.95" customHeight="1">
      <c r="B5" s="253" t="s">
        <v>491</v>
      </c>
      <c r="C5" s="254"/>
      <c r="D5" s="254"/>
      <c r="E5" s="254"/>
      <c r="F5" s="254"/>
      <c r="G5" s="254"/>
      <c r="H5" s="254"/>
      <c r="I5" s="254"/>
      <c r="J5" s="254"/>
      <c r="K5" s="254"/>
      <c r="L5" s="255"/>
      <c r="M5" s="139"/>
      <c r="R5" s="64"/>
    </row>
    <row r="6" spans="1:18" ht="21.95" customHeight="1">
      <c r="B6" s="249" t="s">
        <v>492</v>
      </c>
      <c r="C6" s="250"/>
      <c r="D6" s="262"/>
      <c r="E6" s="263"/>
      <c r="F6" s="263"/>
      <c r="G6" s="263"/>
      <c r="H6" s="263"/>
      <c r="I6" s="263"/>
      <c r="J6" s="263"/>
      <c r="K6" s="263"/>
      <c r="L6" s="264"/>
      <c r="M6" s="139"/>
      <c r="R6" s="64"/>
    </row>
    <row r="7" spans="1:18" ht="21.95" customHeight="1">
      <c r="B7" s="266" t="s">
        <v>493</v>
      </c>
      <c r="C7" s="267"/>
      <c r="D7" s="265"/>
      <c r="E7" s="265"/>
      <c r="F7" s="265"/>
      <c r="G7" s="265"/>
      <c r="H7" s="265"/>
      <c r="I7" s="265"/>
      <c r="J7" s="265"/>
      <c r="K7" s="265"/>
      <c r="L7" s="265"/>
      <c r="M7" s="139"/>
      <c r="R7" s="64"/>
    </row>
    <row r="8" spans="1:18" ht="21.95" customHeight="1">
      <c r="B8" s="266" t="s">
        <v>494</v>
      </c>
      <c r="C8" s="267"/>
      <c r="D8" s="268"/>
      <c r="E8" s="269"/>
      <c r="F8" s="269"/>
      <c r="G8" s="269"/>
      <c r="H8" s="269"/>
      <c r="I8" s="269"/>
      <c r="J8" s="269"/>
      <c r="K8" s="269"/>
      <c r="L8" s="270"/>
      <c r="M8" s="139"/>
      <c r="P8" s="9"/>
      <c r="R8" s="64"/>
    </row>
    <row r="9" spans="1:18" ht="18.95" customHeight="1">
      <c r="B9" s="241" t="s">
        <v>496</v>
      </c>
      <c r="C9" s="242"/>
      <c r="D9" s="242"/>
      <c r="E9" s="242"/>
      <c r="F9" s="242"/>
      <c r="G9" s="242"/>
      <c r="H9" s="242"/>
      <c r="I9" s="242"/>
      <c r="J9" s="242"/>
      <c r="K9" s="242"/>
      <c r="L9" s="242"/>
      <c r="M9" s="243"/>
      <c r="P9" s="8"/>
      <c r="R9" s="64"/>
    </row>
    <row r="10" spans="1:18" ht="21.95" customHeight="1">
      <c r="B10" s="256" t="s">
        <v>495</v>
      </c>
      <c r="C10" s="257"/>
      <c r="D10" s="257"/>
      <c r="E10" s="258"/>
      <c r="F10" s="259" t="s">
        <v>521</v>
      </c>
      <c r="G10" s="260"/>
      <c r="H10" s="260"/>
      <c r="I10" s="260"/>
      <c r="J10" s="260"/>
      <c r="K10" s="260"/>
      <c r="L10" s="261"/>
      <c r="M10" s="29"/>
      <c r="P10" s="9"/>
    </row>
    <row r="11" spans="1:18" ht="16.5" customHeight="1" thickBot="1">
      <c r="A11" s="68"/>
      <c r="B11" s="241" t="s">
        <v>498</v>
      </c>
      <c r="C11" s="242"/>
      <c r="D11" s="242"/>
      <c r="E11" s="242"/>
      <c r="F11" s="242"/>
      <c r="G11" s="242"/>
      <c r="H11" s="242"/>
      <c r="I11" s="242"/>
      <c r="J11" s="242"/>
      <c r="K11" s="242"/>
      <c r="L11" s="242"/>
      <c r="M11" s="243"/>
      <c r="N11" s="68"/>
      <c r="O11" s="68"/>
      <c r="P11" s="130"/>
      <c r="Q11" s="68"/>
      <c r="R11" s="69"/>
    </row>
    <row r="12" spans="1:18" ht="35.450000000000003" customHeight="1">
      <c r="B12" s="140" t="s">
        <v>497</v>
      </c>
      <c r="C12" s="226" t="s">
        <v>235</v>
      </c>
      <c r="D12" s="227"/>
      <c r="E12" s="228"/>
      <c r="F12" s="65" t="s">
        <v>284</v>
      </c>
      <c r="G12" s="229" t="s">
        <v>235</v>
      </c>
      <c r="H12" s="230"/>
      <c r="I12" s="230"/>
      <c r="J12" s="230"/>
      <c r="K12" s="230"/>
      <c r="L12" s="231"/>
      <c r="M12" s="54"/>
      <c r="O12" t="str">
        <f>IF(C12="Select One","SELECTONE",IF(C12="All Star/Club","Allstar",IF(C12="School/CEGEP/ Collegiate/University","SCHOOL",IF(C12="Novice/Prep/Cheer Abilities","PREP",IF(C12="Stunt Group","STUNT",IF(C12="Individuals/Duos","INDIVIDUALS"))))))</f>
        <v>SELECTONE</v>
      </c>
    </row>
    <row r="13" spans="1:18" ht="9.9499999999999993" customHeight="1" thickBot="1">
      <c r="B13" s="73"/>
      <c r="C13" s="74"/>
      <c r="D13" s="74"/>
      <c r="E13" s="74"/>
      <c r="F13" s="74"/>
      <c r="G13" s="61"/>
      <c r="H13" s="62"/>
      <c r="I13" s="62"/>
      <c r="J13" s="62"/>
      <c r="K13" s="62"/>
      <c r="L13" s="62"/>
      <c r="M13" s="29"/>
    </row>
    <row r="14" spans="1:18" ht="21.95" customHeight="1" thickBot="1">
      <c r="B14" s="78"/>
      <c r="C14" s="280" t="s">
        <v>499</v>
      </c>
      <c r="D14" s="281"/>
      <c r="E14" s="247">
        <v>0</v>
      </c>
      <c r="F14" s="248"/>
      <c r="G14" s="74"/>
      <c r="H14" s="74"/>
      <c r="I14" s="273" t="s">
        <v>500</v>
      </c>
      <c r="J14" s="274"/>
      <c r="K14" s="144">
        <v>0</v>
      </c>
      <c r="L14" s="70"/>
      <c r="M14" s="29"/>
    </row>
    <row r="15" spans="1:18">
      <c r="B15" s="28"/>
      <c r="C15" s="1"/>
      <c r="D15" s="1"/>
      <c r="E15" s="1"/>
      <c r="F15" s="1"/>
      <c r="G15" s="1"/>
      <c r="H15" s="12"/>
      <c r="I15" s="12"/>
      <c r="J15" s="12"/>
      <c r="K15" s="12"/>
      <c r="L15" s="12"/>
      <c r="M15" s="29"/>
    </row>
    <row r="16" spans="1:18" ht="21" customHeight="1">
      <c r="B16" s="84" t="s">
        <v>501</v>
      </c>
      <c r="C16" s="67"/>
      <c r="D16" s="67"/>
      <c r="E16" s="67"/>
      <c r="F16" s="66"/>
      <c r="G16" s="66"/>
      <c r="H16" s="66"/>
      <c r="I16" s="66"/>
      <c r="J16" s="66"/>
      <c r="K16" s="66"/>
      <c r="L16" s="66"/>
      <c r="M16" s="29"/>
    </row>
    <row r="17" spans="2:13" ht="18" customHeight="1">
      <c r="B17" s="236" t="s">
        <v>502</v>
      </c>
      <c r="C17" s="237"/>
      <c r="D17" s="237"/>
      <c r="E17" s="237"/>
      <c r="F17" s="237"/>
      <c r="G17" s="237"/>
      <c r="H17" s="237"/>
      <c r="I17" s="237"/>
      <c r="J17" s="237"/>
      <c r="K17" s="237"/>
      <c r="L17" s="237"/>
      <c r="M17" s="75"/>
    </row>
    <row r="18" spans="2:13" ht="41.25" customHeight="1">
      <c r="B18" s="236" t="s">
        <v>503</v>
      </c>
      <c r="C18" s="279"/>
      <c r="D18" s="279"/>
      <c r="E18" s="279"/>
      <c r="F18" s="279"/>
      <c r="G18" s="279"/>
      <c r="H18" s="279"/>
      <c r="I18" s="279"/>
      <c r="J18" s="279"/>
      <c r="K18" s="279"/>
      <c r="L18" s="279"/>
      <c r="M18" s="75"/>
    </row>
    <row r="19" spans="2:13" ht="66" customHeight="1">
      <c r="B19" s="236" t="s">
        <v>504</v>
      </c>
      <c r="C19" s="279"/>
      <c r="D19" s="279"/>
      <c r="E19" s="279"/>
      <c r="F19" s="279"/>
      <c r="G19" s="279"/>
      <c r="H19" s="279"/>
      <c r="I19" s="279"/>
      <c r="J19" s="279"/>
      <c r="K19" s="279"/>
      <c r="L19" s="279"/>
      <c r="M19" s="75"/>
    </row>
    <row r="20" spans="2:13" ht="54" customHeight="1">
      <c r="B20" s="236" t="s">
        <v>505</v>
      </c>
      <c r="C20" s="279"/>
      <c r="D20" s="279"/>
      <c r="E20" s="279"/>
      <c r="F20" s="279"/>
      <c r="G20" s="279"/>
      <c r="H20" s="279"/>
      <c r="I20" s="279"/>
      <c r="J20" s="279"/>
      <c r="K20" s="279"/>
      <c r="L20" s="279"/>
      <c r="M20" s="75"/>
    </row>
    <row r="21" spans="2:13" ht="78" customHeight="1">
      <c r="B21" s="284" t="s">
        <v>506</v>
      </c>
      <c r="C21" s="279"/>
      <c r="D21" s="279"/>
      <c r="E21" s="279"/>
      <c r="F21" s="279"/>
      <c r="G21" s="279"/>
      <c r="H21" s="279"/>
      <c r="I21" s="279"/>
      <c r="J21" s="279"/>
      <c r="K21" s="279"/>
      <c r="L21" s="279"/>
      <c r="M21" s="75"/>
    </row>
    <row r="22" spans="2:13" ht="78.95" customHeight="1">
      <c r="B22" s="284" t="s">
        <v>507</v>
      </c>
      <c r="C22" s="279"/>
      <c r="D22" s="279"/>
      <c r="E22" s="279"/>
      <c r="F22" s="279"/>
      <c r="G22" s="279"/>
      <c r="H22" s="279"/>
      <c r="I22" s="279"/>
      <c r="J22" s="279"/>
      <c r="K22" s="279"/>
      <c r="L22" s="279"/>
      <c r="M22" s="75"/>
    </row>
    <row r="23" spans="2:13" ht="63.95" customHeight="1">
      <c r="B23" s="232" t="s">
        <v>508</v>
      </c>
      <c r="C23" s="279"/>
      <c r="D23" s="279"/>
      <c r="E23" s="279"/>
      <c r="F23" s="279"/>
      <c r="G23" s="279"/>
      <c r="H23" s="279"/>
      <c r="I23" s="279"/>
      <c r="J23" s="279"/>
      <c r="K23" s="279"/>
      <c r="L23" s="279"/>
      <c r="M23" s="75"/>
    </row>
    <row r="24" spans="2:13" ht="59.1" customHeight="1">
      <c r="B24" s="232" t="s">
        <v>509</v>
      </c>
      <c r="C24" s="279"/>
      <c r="D24" s="279"/>
      <c r="E24" s="279"/>
      <c r="F24" s="279"/>
      <c r="G24" s="279"/>
      <c r="H24" s="279"/>
      <c r="I24" s="279"/>
      <c r="J24" s="279"/>
      <c r="K24" s="279"/>
      <c r="L24" s="279"/>
      <c r="M24" s="29"/>
    </row>
    <row r="25" spans="2:13" ht="54.75" customHeight="1">
      <c r="B25" s="232" t="s">
        <v>517</v>
      </c>
      <c r="C25" s="279"/>
      <c r="D25" s="279"/>
      <c r="E25" s="279"/>
      <c r="F25" s="279"/>
      <c r="G25" s="279"/>
      <c r="H25" s="279"/>
      <c r="I25" s="279"/>
      <c r="J25" s="279"/>
      <c r="K25" s="279"/>
      <c r="L25" s="279"/>
      <c r="M25" s="29"/>
    </row>
    <row r="26" spans="2:13" ht="35.1" customHeight="1">
      <c r="B26" s="232" t="s">
        <v>510</v>
      </c>
      <c r="C26" s="233"/>
      <c r="D26" s="233"/>
      <c r="E26" s="233"/>
      <c r="F26" s="233"/>
      <c r="G26" s="233"/>
      <c r="H26" s="233"/>
      <c r="I26" s="233"/>
      <c r="J26" s="233"/>
      <c r="K26" s="233"/>
      <c r="L26" s="233"/>
      <c r="M26" s="29"/>
    </row>
    <row r="27" spans="2:13" ht="20.25" customHeight="1">
      <c r="B27" s="80"/>
      <c r="C27" s="79"/>
      <c r="D27" s="79"/>
      <c r="E27" s="79"/>
      <c r="F27" s="79"/>
      <c r="G27" s="79"/>
      <c r="H27" s="79"/>
      <c r="I27" s="79"/>
      <c r="J27" s="79"/>
      <c r="K27" s="79"/>
      <c r="L27" s="79"/>
      <c r="M27" s="29"/>
    </row>
    <row r="28" spans="2:13" ht="27.75" customHeight="1" thickBot="1">
      <c r="B28" s="275" t="s">
        <v>511</v>
      </c>
      <c r="C28" s="276"/>
      <c r="D28" s="277"/>
      <c r="E28" s="278"/>
      <c r="F28" s="278"/>
      <c r="G28" s="278"/>
      <c r="H28" s="278"/>
      <c r="I28" s="63"/>
      <c r="J28" s="76" t="s">
        <v>0</v>
      </c>
      <c r="K28" s="234"/>
      <c r="L28" s="234"/>
      <c r="M28" s="235"/>
    </row>
    <row r="29" spans="2:13" ht="21" customHeight="1" thickBot="1">
      <c r="B29" s="81"/>
      <c r="C29" s="23" t="s">
        <v>512</v>
      </c>
      <c r="D29" s="285"/>
      <c r="E29" s="285"/>
      <c r="F29" s="285"/>
      <c r="G29" s="285"/>
      <c r="H29" s="285"/>
      <c r="I29" s="63"/>
      <c r="J29" s="76"/>
      <c r="K29" s="83"/>
      <c r="L29" s="83"/>
      <c r="M29" s="82"/>
    </row>
    <row r="30" spans="2:13" ht="21" customHeight="1" thickBot="1">
      <c r="B30" s="282" t="s">
        <v>513</v>
      </c>
      <c r="C30" s="283"/>
      <c r="D30" s="283"/>
      <c r="E30" s="283"/>
      <c r="F30" s="283"/>
      <c r="G30" s="283"/>
      <c r="H30" s="283"/>
      <c r="I30" s="283"/>
      <c r="J30" s="283"/>
      <c r="K30" s="283"/>
      <c r="L30" s="283"/>
      <c r="M30" s="82"/>
    </row>
    <row r="31" spans="2:13" ht="15.75" thickBot="1">
      <c r="B31" s="271" t="s">
        <v>444</v>
      </c>
      <c r="C31" s="272"/>
      <c r="D31" s="25"/>
      <c r="E31" s="25"/>
      <c r="F31" s="25"/>
      <c r="G31" s="25"/>
      <c r="H31" s="25"/>
      <c r="I31" s="25"/>
      <c r="J31" s="25"/>
      <c r="K31" s="25"/>
      <c r="L31" s="25"/>
      <c r="M31" s="34"/>
    </row>
  </sheetData>
  <sheetProtection sheet="1" selectLockedCells="1"/>
  <dataConsolidate/>
  <mergeCells count="36">
    <mergeCell ref="B31:C31"/>
    <mergeCell ref="I14:J14"/>
    <mergeCell ref="B28:D28"/>
    <mergeCell ref="E28:H28"/>
    <mergeCell ref="B23:L23"/>
    <mergeCell ref="C14:D14"/>
    <mergeCell ref="B30:L30"/>
    <mergeCell ref="B24:L24"/>
    <mergeCell ref="B18:L18"/>
    <mergeCell ref="B19:L19"/>
    <mergeCell ref="B20:L20"/>
    <mergeCell ref="B21:L21"/>
    <mergeCell ref="B22:L22"/>
    <mergeCell ref="B25:L25"/>
    <mergeCell ref="D29:H29"/>
    <mergeCell ref="B2:M2"/>
    <mergeCell ref="B11:M11"/>
    <mergeCell ref="D4:M4"/>
    <mergeCell ref="D3:L3"/>
    <mergeCell ref="E14:F14"/>
    <mergeCell ref="B6:C6"/>
    <mergeCell ref="B3:C3"/>
    <mergeCell ref="B5:L5"/>
    <mergeCell ref="B9:M9"/>
    <mergeCell ref="B10:E10"/>
    <mergeCell ref="F10:L10"/>
    <mergeCell ref="D6:L6"/>
    <mergeCell ref="D7:L7"/>
    <mergeCell ref="B7:C7"/>
    <mergeCell ref="B8:C8"/>
    <mergeCell ref="D8:L8"/>
    <mergeCell ref="C12:E12"/>
    <mergeCell ref="G12:L12"/>
    <mergeCell ref="B26:L26"/>
    <mergeCell ref="K28:M28"/>
    <mergeCell ref="B17:L17"/>
  </mergeCells>
  <phoneticPr fontId="0" type="noConversion"/>
  <dataValidations count="6">
    <dataValidation type="date" allowBlank="1" showInputMessage="1" showErrorMessage="1" sqref="M28:M30 K28:L29" xr:uid="{364B1F89-51C2-1A43-A7FD-8B20573B274E}">
      <formula1>44075</formula1>
      <formula2>44377</formula2>
    </dataValidation>
    <dataValidation type="list" allowBlank="1" showInputMessage="1" showErrorMessage="1" sqref="F16:L16" xr:uid="{8749369E-3EDA-3F44-8BC4-7413E6E65AC9}">
      <formula1>"November 21/22 - CROWN CLASSIC,December 19/20 - JINGLE BLAST,February 27/28 - CRUSH CUP,March 22/23 – MARCH MASH-UP,May 1/2 Finale - ROAD TO THE RING"</formula1>
    </dataValidation>
    <dataValidation type="list" allowBlank="1" showInputMessage="1" showErrorMessage="1" promptTitle="Choose Event Date" prompt="Select One" sqref="F10:L10" xr:uid="{B736ED88-5346-F448-921A-F7E1E659FA16}">
      <formula1>"27/28 février - CRUSH CUP,20/21 mars – MARCH MASH-UP,17/18 avril - CROWN CLASSIC,15/16 mai - Finale - ROAD TO THE RING"</formula1>
    </dataValidation>
    <dataValidation type="list" allowBlank="1" showInputMessage="1" showErrorMessage="1" promptTitle="Division" prompt="Select ONE" sqref="G12:L12" xr:uid="{91CA7D5E-B3C4-1748-B29B-F7CB3CE271F3}">
      <formula1>INDIRECT(O12)</formula1>
    </dataValidation>
    <dataValidation type="list" allowBlank="1" showInputMessage="1" showErrorMessage="1" promptTitle="Team Type" prompt="Select ONE" sqref="C12:E12" xr:uid="{E722E9CA-B840-2644-8759-4B6FD89558B5}">
      <formula1>"Select One,All Star/Club,School/CEGEP/ Collegiate/University,Novice/Prep/Cheer Abilities,Stunt Group,Individuals/Duos"</formula1>
    </dataValidation>
    <dataValidation type="list" allowBlank="1" showInputMessage="1" showErrorMessage="1" sqref="H13:L13" xr:uid="{F1BCC0B9-1C1A-0949-B13C-8A3203F2C6C2}">
      <formula1>INDIRECT(D13)</formula1>
    </dataValidation>
  </dataValidations>
  <pageMargins left="0.43307086614173201" right="0.43307086614173201" top="0.418110236220472" bottom="0.118110236220472" header="0" footer="0"/>
  <pageSetup scale="73"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DBAB5-5399-404B-8EC8-2F0E685368ED}">
  <sheetPr>
    <pageSetUpPr fitToPage="1"/>
  </sheetPr>
  <dimension ref="A1:R31"/>
  <sheetViews>
    <sheetView zoomScaleNormal="100" workbookViewId="0">
      <selection activeCell="F10" sqref="F10:L10"/>
    </sheetView>
  </sheetViews>
  <sheetFormatPr defaultColWidth="8.85546875" defaultRowHeight="15"/>
  <cols>
    <col min="1" max="1" width="1.7109375" customWidth="1"/>
    <col min="2" max="2" width="15.28515625" customWidth="1"/>
    <col min="3" max="3" width="4.85546875" customWidth="1"/>
    <col min="4" max="4" width="6" customWidth="1"/>
    <col min="5" max="5" width="12.28515625" customWidth="1"/>
    <col min="6" max="6" width="11.28515625" customWidth="1"/>
    <col min="7" max="7" width="10.28515625" customWidth="1"/>
    <col min="8" max="8" width="8.28515625" customWidth="1"/>
    <col min="9" max="9" width="6.140625" customWidth="1"/>
    <col min="10" max="10" width="6.7109375" customWidth="1"/>
    <col min="11" max="11" width="9.140625" customWidth="1"/>
    <col min="12" max="12" width="7" customWidth="1"/>
    <col min="13" max="13" width="0.140625" customWidth="1"/>
    <col min="15" max="15" width="10" hidden="1" customWidth="1"/>
    <col min="16" max="16" width="9.85546875" bestFit="1" customWidth="1"/>
  </cols>
  <sheetData>
    <row r="1" spans="1:18" ht="45" customHeight="1" thickBot="1">
      <c r="B1" s="128"/>
      <c r="C1" s="71"/>
      <c r="D1" s="71"/>
      <c r="E1" s="127"/>
      <c r="F1" s="136" t="s">
        <v>487</v>
      </c>
      <c r="G1" s="127"/>
      <c r="H1" s="127"/>
      <c r="I1" s="71"/>
      <c r="J1" s="71"/>
      <c r="K1" s="71"/>
      <c r="L1" s="71"/>
      <c r="M1" s="72"/>
    </row>
    <row r="2" spans="1:18" ht="21.95" customHeight="1">
      <c r="B2" s="238" t="s">
        <v>490</v>
      </c>
      <c r="C2" s="239"/>
      <c r="D2" s="239"/>
      <c r="E2" s="239"/>
      <c r="F2" s="239"/>
      <c r="G2" s="239"/>
      <c r="H2" s="239"/>
      <c r="I2" s="239"/>
      <c r="J2" s="239"/>
      <c r="K2" s="239"/>
      <c r="L2" s="239"/>
      <c r="M2" s="240"/>
    </row>
    <row r="3" spans="1:18" ht="21.95" customHeight="1">
      <c r="B3" s="251" t="s">
        <v>488</v>
      </c>
      <c r="C3" s="252"/>
      <c r="D3" s="246"/>
      <c r="E3" s="246"/>
      <c r="F3" s="246"/>
      <c r="G3" s="246"/>
      <c r="H3" s="246"/>
      <c r="I3" s="246"/>
      <c r="J3" s="246"/>
      <c r="K3" s="246"/>
      <c r="L3" s="246"/>
      <c r="M3" s="143"/>
    </row>
    <row r="4" spans="1:18" ht="21.95" customHeight="1">
      <c r="B4" s="137" t="s">
        <v>489</v>
      </c>
      <c r="C4" s="138"/>
      <c r="D4" s="244"/>
      <c r="E4" s="244"/>
      <c r="F4" s="244"/>
      <c r="G4" s="244"/>
      <c r="H4" s="244"/>
      <c r="I4" s="244"/>
      <c r="J4" s="244"/>
      <c r="K4" s="244"/>
      <c r="L4" s="244"/>
      <c r="M4" s="245"/>
    </row>
    <row r="5" spans="1:18" ht="21.95" customHeight="1">
      <c r="B5" s="253" t="s">
        <v>491</v>
      </c>
      <c r="C5" s="254"/>
      <c r="D5" s="254"/>
      <c r="E5" s="254"/>
      <c r="F5" s="254"/>
      <c r="G5" s="254"/>
      <c r="H5" s="254"/>
      <c r="I5" s="254"/>
      <c r="J5" s="254"/>
      <c r="K5" s="254"/>
      <c r="L5" s="255"/>
      <c r="M5" s="139"/>
      <c r="R5" s="64"/>
    </row>
    <row r="6" spans="1:18" ht="21.95" customHeight="1">
      <c r="B6" s="249" t="s">
        <v>492</v>
      </c>
      <c r="C6" s="250"/>
      <c r="D6" s="262"/>
      <c r="E6" s="263"/>
      <c r="F6" s="263"/>
      <c r="G6" s="263"/>
      <c r="H6" s="263"/>
      <c r="I6" s="263"/>
      <c r="J6" s="263"/>
      <c r="K6" s="263"/>
      <c r="L6" s="264"/>
      <c r="M6" s="139"/>
      <c r="R6" s="64"/>
    </row>
    <row r="7" spans="1:18" ht="21.95" customHeight="1">
      <c r="B7" s="266" t="s">
        <v>493</v>
      </c>
      <c r="C7" s="267"/>
      <c r="D7" s="265"/>
      <c r="E7" s="265"/>
      <c r="F7" s="265"/>
      <c r="G7" s="265"/>
      <c r="H7" s="265"/>
      <c r="I7" s="265"/>
      <c r="J7" s="265"/>
      <c r="K7" s="265"/>
      <c r="L7" s="265"/>
      <c r="M7" s="139"/>
      <c r="R7" s="64"/>
    </row>
    <row r="8" spans="1:18" ht="21.95" customHeight="1">
      <c r="B8" s="266" t="s">
        <v>494</v>
      </c>
      <c r="C8" s="267"/>
      <c r="D8" s="268"/>
      <c r="E8" s="269"/>
      <c r="F8" s="269"/>
      <c r="G8" s="269"/>
      <c r="H8" s="269"/>
      <c r="I8" s="269"/>
      <c r="J8" s="269"/>
      <c r="K8" s="269"/>
      <c r="L8" s="270"/>
      <c r="M8" s="139"/>
      <c r="P8" s="9"/>
      <c r="R8" s="64"/>
    </row>
    <row r="9" spans="1:18" ht="18.95" customHeight="1">
      <c r="B9" s="241" t="s">
        <v>496</v>
      </c>
      <c r="C9" s="242"/>
      <c r="D9" s="242"/>
      <c r="E9" s="242"/>
      <c r="F9" s="242"/>
      <c r="G9" s="242"/>
      <c r="H9" s="242"/>
      <c r="I9" s="242"/>
      <c r="J9" s="242"/>
      <c r="K9" s="242"/>
      <c r="L9" s="242"/>
      <c r="M9" s="243"/>
      <c r="P9" s="8"/>
      <c r="R9" s="64"/>
    </row>
    <row r="10" spans="1:18" ht="21.95" customHeight="1">
      <c r="B10" s="256" t="s">
        <v>495</v>
      </c>
      <c r="C10" s="257"/>
      <c r="D10" s="257"/>
      <c r="E10" s="258"/>
      <c r="F10" s="259" t="s">
        <v>521</v>
      </c>
      <c r="G10" s="260"/>
      <c r="H10" s="260"/>
      <c r="I10" s="260"/>
      <c r="J10" s="260"/>
      <c r="K10" s="260"/>
      <c r="L10" s="261"/>
      <c r="M10" s="29"/>
      <c r="P10" s="9"/>
    </row>
    <row r="11" spans="1:18" ht="16.5" customHeight="1" thickBot="1">
      <c r="A11" s="68"/>
      <c r="B11" s="241" t="s">
        <v>498</v>
      </c>
      <c r="C11" s="242"/>
      <c r="D11" s="242"/>
      <c r="E11" s="242"/>
      <c r="F11" s="242"/>
      <c r="G11" s="242"/>
      <c r="H11" s="242"/>
      <c r="I11" s="242"/>
      <c r="J11" s="242"/>
      <c r="K11" s="242"/>
      <c r="L11" s="242"/>
      <c r="M11" s="243"/>
      <c r="N11" s="68"/>
      <c r="O11" s="68"/>
      <c r="P11" s="130"/>
      <c r="Q11" s="68"/>
      <c r="R11" s="69"/>
    </row>
    <row r="12" spans="1:18" ht="35.450000000000003" customHeight="1">
      <c r="B12" s="140" t="s">
        <v>497</v>
      </c>
      <c r="C12" s="226" t="s">
        <v>235</v>
      </c>
      <c r="D12" s="227"/>
      <c r="E12" s="228"/>
      <c r="F12" s="65" t="s">
        <v>284</v>
      </c>
      <c r="G12" s="229" t="s">
        <v>235</v>
      </c>
      <c r="H12" s="230"/>
      <c r="I12" s="230"/>
      <c r="J12" s="230"/>
      <c r="K12" s="230"/>
      <c r="L12" s="231"/>
      <c r="M12" s="54"/>
      <c r="O12" t="str">
        <f>IF(C12="Select One","SELECTONE",IF(C12="All Star/Club","Allstar",IF(C12="School/CEGEP/ Collegiate/University","SCHOOL",IF(C12="Novice/Prep/Cheer Abilities","PREP",IF(C12="Stunt Group","STUNT",IF(C12="Individuals/Duos","INDIVIDUALS"))))))</f>
        <v>SELECTONE</v>
      </c>
    </row>
    <row r="13" spans="1:18" ht="9.9499999999999993" customHeight="1" thickBot="1">
      <c r="B13" s="73"/>
      <c r="C13" s="74"/>
      <c r="D13" s="74"/>
      <c r="E13" s="74"/>
      <c r="F13" s="74"/>
      <c r="G13" s="61"/>
      <c r="H13" s="62"/>
      <c r="I13" s="62"/>
      <c r="J13" s="62"/>
      <c r="K13" s="62"/>
      <c r="L13" s="62"/>
      <c r="M13" s="29"/>
    </row>
    <row r="14" spans="1:18" ht="21.95" customHeight="1" thickBot="1">
      <c r="B14" s="78"/>
      <c r="C14" s="280" t="s">
        <v>499</v>
      </c>
      <c r="D14" s="281"/>
      <c r="E14" s="247">
        <v>0</v>
      </c>
      <c r="F14" s="248"/>
      <c r="G14" s="74"/>
      <c r="H14" s="74"/>
      <c r="I14" s="273" t="s">
        <v>500</v>
      </c>
      <c r="J14" s="274"/>
      <c r="K14" s="145">
        <v>0</v>
      </c>
      <c r="L14" s="70"/>
      <c r="M14" s="29"/>
    </row>
    <row r="15" spans="1:18">
      <c r="B15" s="28"/>
      <c r="C15" s="1"/>
      <c r="D15" s="1"/>
      <c r="E15" s="1"/>
      <c r="F15" s="1"/>
      <c r="G15" s="1"/>
      <c r="H15" s="12"/>
      <c r="I15" s="12"/>
      <c r="J15" s="12"/>
      <c r="K15" s="12"/>
      <c r="L15" s="12"/>
      <c r="M15" s="29"/>
    </row>
    <row r="16" spans="1:18" ht="21" customHeight="1">
      <c r="B16" s="84" t="s">
        <v>501</v>
      </c>
      <c r="C16" s="67"/>
      <c r="D16" s="67"/>
      <c r="E16" s="67"/>
      <c r="F16" s="66"/>
      <c r="G16" s="66"/>
      <c r="H16" s="66"/>
      <c r="I16" s="66"/>
      <c r="J16" s="66"/>
      <c r="K16" s="66"/>
      <c r="L16" s="66"/>
      <c r="M16" s="29"/>
    </row>
    <row r="17" spans="2:13" ht="18" customHeight="1">
      <c r="B17" s="236" t="s">
        <v>502</v>
      </c>
      <c r="C17" s="237"/>
      <c r="D17" s="237"/>
      <c r="E17" s="237"/>
      <c r="F17" s="237"/>
      <c r="G17" s="237"/>
      <c r="H17" s="237"/>
      <c r="I17" s="237"/>
      <c r="J17" s="237"/>
      <c r="K17" s="237"/>
      <c r="L17" s="237"/>
      <c r="M17" s="75"/>
    </row>
    <row r="18" spans="2:13" ht="41.25" customHeight="1">
      <c r="B18" s="236" t="s">
        <v>503</v>
      </c>
      <c r="C18" s="279"/>
      <c r="D18" s="279"/>
      <c r="E18" s="279"/>
      <c r="F18" s="279"/>
      <c r="G18" s="279"/>
      <c r="H18" s="279"/>
      <c r="I18" s="279"/>
      <c r="J18" s="279"/>
      <c r="K18" s="279"/>
      <c r="L18" s="279"/>
      <c r="M18" s="75"/>
    </row>
    <row r="19" spans="2:13" ht="66" customHeight="1">
      <c r="B19" s="236" t="s">
        <v>504</v>
      </c>
      <c r="C19" s="279"/>
      <c r="D19" s="279"/>
      <c r="E19" s="279"/>
      <c r="F19" s="279"/>
      <c r="G19" s="279"/>
      <c r="H19" s="279"/>
      <c r="I19" s="279"/>
      <c r="J19" s="279"/>
      <c r="K19" s="279"/>
      <c r="L19" s="279"/>
      <c r="M19" s="75"/>
    </row>
    <row r="20" spans="2:13" ht="54" customHeight="1">
      <c r="B20" s="236" t="s">
        <v>505</v>
      </c>
      <c r="C20" s="279"/>
      <c r="D20" s="279"/>
      <c r="E20" s="279"/>
      <c r="F20" s="279"/>
      <c r="G20" s="279"/>
      <c r="H20" s="279"/>
      <c r="I20" s="279"/>
      <c r="J20" s="279"/>
      <c r="K20" s="279"/>
      <c r="L20" s="279"/>
      <c r="M20" s="75"/>
    </row>
    <row r="21" spans="2:13" ht="78" customHeight="1">
      <c r="B21" s="284" t="s">
        <v>506</v>
      </c>
      <c r="C21" s="279"/>
      <c r="D21" s="279"/>
      <c r="E21" s="279"/>
      <c r="F21" s="279"/>
      <c r="G21" s="279"/>
      <c r="H21" s="279"/>
      <c r="I21" s="279"/>
      <c r="J21" s="279"/>
      <c r="K21" s="279"/>
      <c r="L21" s="279"/>
      <c r="M21" s="75"/>
    </row>
    <row r="22" spans="2:13" ht="78.95" customHeight="1">
      <c r="B22" s="284" t="s">
        <v>507</v>
      </c>
      <c r="C22" s="279"/>
      <c r="D22" s="279"/>
      <c r="E22" s="279"/>
      <c r="F22" s="279"/>
      <c r="G22" s="279"/>
      <c r="H22" s="279"/>
      <c r="I22" s="279"/>
      <c r="J22" s="279"/>
      <c r="K22" s="279"/>
      <c r="L22" s="279"/>
      <c r="M22" s="75"/>
    </row>
    <row r="23" spans="2:13" ht="63.95" customHeight="1">
      <c r="B23" s="232" t="s">
        <v>508</v>
      </c>
      <c r="C23" s="279"/>
      <c r="D23" s="279"/>
      <c r="E23" s="279"/>
      <c r="F23" s="279"/>
      <c r="G23" s="279"/>
      <c r="H23" s="279"/>
      <c r="I23" s="279"/>
      <c r="J23" s="279"/>
      <c r="K23" s="279"/>
      <c r="L23" s="279"/>
      <c r="M23" s="75"/>
    </row>
    <row r="24" spans="2:13" ht="59.1" customHeight="1">
      <c r="B24" s="232" t="s">
        <v>509</v>
      </c>
      <c r="C24" s="279"/>
      <c r="D24" s="279"/>
      <c r="E24" s="279"/>
      <c r="F24" s="279"/>
      <c r="G24" s="279"/>
      <c r="H24" s="279"/>
      <c r="I24" s="279"/>
      <c r="J24" s="279"/>
      <c r="K24" s="279"/>
      <c r="L24" s="279"/>
      <c r="M24" s="29"/>
    </row>
    <row r="25" spans="2:13" ht="54.75" customHeight="1">
      <c r="B25" s="232" t="s">
        <v>517</v>
      </c>
      <c r="C25" s="279"/>
      <c r="D25" s="279"/>
      <c r="E25" s="279"/>
      <c r="F25" s="279"/>
      <c r="G25" s="279"/>
      <c r="H25" s="279"/>
      <c r="I25" s="279"/>
      <c r="J25" s="279"/>
      <c r="K25" s="279"/>
      <c r="L25" s="279"/>
      <c r="M25" s="29"/>
    </row>
    <row r="26" spans="2:13" ht="35.1" customHeight="1">
      <c r="B26" s="232" t="s">
        <v>510</v>
      </c>
      <c r="C26" s="233"/>
      <c r="D26" s="233"/>
      <c r="E26" s="233"/>
      <c r="F26" s="233"/>
      <c r="G26" s="233"/>
      <c r="H26" s="233"/>
      <c r="I26" s="233"/>
      <c r="J26" s="233"/>
      <c r="K26" s="233"/>
      <c r="L26" s="233"/>
      <c r="M26" s="29"/>
    </row>
    <row r="27" spans="2:13" ht="20.25" customHeight="1">
      <c r="B27" s="80"/>
      <c r="C27" s="79"/>
      <c r="D27" s="79"/>
      <c r="E27" s="79"/>
      <c r="F27" s="79"/>
      <c r="G27" s="79"/>
      <c r="H27" s="79"/>
      <c r="I27" s="79"/>
      <c r="J27" s="79"/>
      <c r="K27" s="79"/>
      <c r="L27" s="79"/>
      <c r="M27" s="29"/>
    </row>
    <row r="28" spans="2:13" ht="27.75" customHeight="1" thickBot="1">
      <c r="B28" s="275" t="s">
        <v>511</v>
      </c>
      <c r="C28" s="276"/>
      <c r="D28" s="277"/>
      <c r="E28" s="278"/>
      <c r="F28" s="278"/>
      <c r="G28" s="278"/>
      <c r="H28" s="278"/>
      <c r="I28" s="63"/>
      <c r="J28" s="76" t="s">
        <v>0</v>
      </c>
      <c r="K28" s="234"/>
      <c r="L28" s="234"/>
      <c r="M28" s="235"/>
    </row>
    <row r="29" spans="2:13" ht="21" customHeight="1" thickBot="1">
      <c r="B29" s="135"/>
      <c r="C29" s="23" t="s">
        <v>512</v>
      </c>
      <c r="D29" s="285"/>
      <c r="E29" s="285"/>
      <c r="F29" s="285"/>
      <c r="G29" s="285"/>
      <c r="H29" s="285"/>
      <c r="I29" s="63"/>
      <c r="J29" s="76"/>
      <c r="K29" s="83"/>
      <c r="L29" s="83"/>
      <c r="M29" s="141"/>
    </row>
    <row r="30" spans="2:13" ht="21" customHeight="1" thickBot="1">
      <c r="B30" s="282" t="s">
        <v>513</v>
      </c>
      <c r="C30" s="283"/>
      <c r="D30" s="283"/>
      <c r="E30" s="283"/>
      <c r="F30" s="283"/>
      <c r="G30" s="283"/>
      <c r="H30" s="283"/>
      <c r="I30" s="283"/>
      <c r="J30" s="283"/>
      <c r="K30" s="283"/>
      <c r="L30" s="283"/>
      <c r="M30" s="141"/>
    </row>
    <row r="31" spans="2:13" ht="15.75" thickBot="1">
      <c r="B31" s="271" t="s">
        <v>444</v>
      </c>
      <c r="C31" s="272"/>
      <c r="D31" s="25"/>
      <c r="E31" s="25"/>
      <c r="F31" s="25"/>
      <c r="G31" s="25"/>
      <c r="H31" s="25"/>
      <c r="I31" s="25"/>
      <c r="J31" s="25"/>
      <c r="K31" s="25"/>
      <c r="L31" s="25"/>
      <c r="M31" s="34"/>
    </row>
  </sheetData>
  <sheetProtection sheet="1" selectLockedCells="1"/>
  <dataConsolidate/>
  <mergeCells count="36">
    <mergeCell ref="D29:H29"/>
    <mergeCell ref="B30:L30"/>
    <mergeCell ref="B31:C31"/>
    <mergeCell ref="B23:L23"/>
    <mergeCell ref="B24:L24"/>
    <mergeCell ref="B25:L25"/>
    <mergeCell ref="B26:L26"/>
    <mergeCell ref="B28:D28"/>
    <mergeCell ref="E28:H28"/>
    <mergeCell ref="K28:M28"/>
    <mergeCell ref="B22:L22"/>
    <mergeCell ref="B11:M11"/>
    <mergeCell ref="C12:E12"/>
    <mergeCell ref="G12:L12"/>
    <mergeCell ref="C14:D14"/>
    <mergeCell ref="E14:F14"/>
    <mergeCell ref="I14:J14"/>
    <mergeCell ref="B17:L17"/>
    <mergeCell ref="B18:L18"/>
    <mergeCell ref="B19:L19"/>
    <mergeCell ref="B20:L20"/>
    <mergeCell ref="B21:L21"/>
    <mergeCell ref="B10:E10"/>
    <mergeCell ref="F10:L10"/>
    <mergeCell ref="B2:M2"/>
    <mergeCell ref="B3:C3"/>
    <mergeCell ref="D3:L3"/>
    <mergeCell ref="D4:M4"/>
    <mergeCell ref="B5:L5"/>
    <mergeCell ref="B6:C6"/>
    <mergeCell ref="D6:L6"/>
    <mergeCell ref="B7:C7"/>
    <mergeCell ref="D7:L7"/>
    <mergeCell ref="B8:C8"/>
    <mergeCell ref="D8:L8"/>
    <mergeCell ref="B9:M9"/>
  </mergeCells>
  <dataValidations count="6">
    <dataValidation type="list" allowBlank="1" showInputMessage="1" showErrorMessage="1" sqref="H13:L13" xr:uid="{E8BA9CDD-21BF-4564-920E-D418319B20D2}">
      <formula1>INDIRECT(D13)</formula1>
    </dataValidation>
    <dataValidation type="list" allowBlank="1" showInputMessage="1" showErrorMessage="1" promptTitle="Team Type" prompt="Select ONE" sqref="C12:E12" xr:uid="{D691B91A-6247-4710-9BC2-444BFCD0A728}">
      <formula1>"Select One,All Star/Club,School/CEGEP/ Collegiate/University,Novice/Prep/Cheer Abilities,Stunt Group,Individuals/Duos"</formula1>
    </dataValidation>
    <dataValidation type="list" allowBlank="1" showInputMessage="1" showErrorMessage="1" promptTitle="Division" prompt="Select ONE" sqref="G12:L12" xr:uid="{F9731D58-1B7F-49B2-8D69-EF7102D7DE4D}">
      <formula1>INDIRECT(O12)</formula1>
    </dataValidation>
    <dataValidation type="list" allowBlank="1" showInputMessage="1" showErrorMessage="1" promptTitle="Choose Event Date" prompt="Select One" sqref="F10:L10" xr:uid="{B48BF2BE-5BD6-4B5C-B22B-B2A036DCDD02}">
      <formula1>"27/28 février - CRUSH CUP,20/21 mars – MARCH MASH-UP,17/18 avril - CROWN CLASSIC,15/16 mai - Finale - ROAD TO THE RING"</formula1>
    </dataValidation>
    <dataValidation type="list" allowBlank="1" showInputMessage="1" showErrorMessage="1" sqref="F16:L16" xr:uid="{1611B088-CA6A-4F5C-9A53-DB841E359965}">
      <formula1>"November 21/22 - CROWN CLASSIC,December 19/20 - JINGLE BLAST,February 27/28 - CRUSH CUP,March 22/23 – MARCH MASH-UP,May 1/2 Finale - ROAD TO THE RING"</formula1>
    </dataValidation>
    <dataValidation type="date" allowBlank="1" showInputMessage="1" showErrorMessage="1" sqref="M28:M30 K28:L29" xr:uid="{81E5D448-DD7B-462A-9E5B-E9C7C7705CAB}">
      <formula1>44075</formula1>
      <formula2>44377</formula2>
    </dataValidation>
  </dataValidations>
  <pageMargins left="0.43307086614173201" right="0.43307086614173201" top="0.418110236220472" bottom="0.118110236220472" header="0" footer="0"/>
  <pageSetup scale="7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C624E-0FD9-438D-A643-5FDB810C1671}">
  <sheetPr>
    <pageSetUpPr fitToPage="1"/>
  </sheetPr>
  <dimension ref="A1:R31"/>
  <sheetViews>
    <sheetView zoomScaleNormal="100" workbookViewId="0">
      <selection activeCell="F10" sqref="F10:L10"/>
    </sheetView>
  </sheetViews>
  <sheetFormatPr defaultColWidth="8.85546875" defaultRowHeight="15"/>
  <cols>
    <col min="1" max="1" width="1.7109375" customWidth="1"/>
    <col min="2" max="2" width="15.28515625" customWidth="1"/>
    <col min="3" max="3" width="4.85546875" customWidth="1"/>
    <col min="4" max="4" width="6" customWidth="1"/>
    <col min="5" max="5" width="12.28515625" customWidth="1"/>
    <col min="6" max="6" width="11.28515625" customWidth="1"/>
    <col min="7" max="7" width="10.28515625" customWidth="1"/>
    <col min="8" max="8" width="8.28515625" customWidth="1"/>
    <col min="9" max="9" width="6.140625" customWidth="1"/>
    <col min="10" max="10" width="6.7109375" customWidth="1"/>
    <col min="11" max="11" width="9.140625" customWidth="1"/>
    <col min="12" max="12" width="7" customWidth="1"/>
    <col min="13" max="13" width="0.140625" customWidth="1"/>
    <col min="15" max="15" width="10" hidden="1" customWidth="1"/>
    <col min="16" max="16" width="9.85546875" bestFit="1" customWidth="1"/>
  </cols>
  <sheetData>
    <row r="1" spans="1:18" ht="45" customHeight="1" thickBot="1">
      <c r="B1" s="128"/>
      <c r="C1" s="71"/>
      <c r="D1" s="71"/>
      <c r="E1" s="127"/>
      <c r="F1" s="136" t="s">
        <v>487</v>
      </c>
      <c r="G1" s="127"/>
      <c r="H1" s="127"/>
      <c r="I1" s="71"/>
      <c r="J1" s="71"/>
      <c r="K1" s="71"/>
      <c r="L1" s="71"/>
      <c r="M1" s="72"/>
    </row>
    <row r="2" spans="1:18" ht="21.95" customHeight="1">
      <c r="B2" s="238" t="s">
        <v>490</v>
      </c>
      <c r="C2" s="239"/>
      <c r="D2" s="239"/>
      <c r="E2" s="239"/>
      <c r="F2" s="239"/>
      <c r="G2" s="239"/>
      <c r="H2" s="239"/>
      <c r="I2" s="239"/>
      <c r="J2" s="239"/>
      <c r="K2" s="239"/>
      <c r="L2" s="239"/>
      <c r="M2" s="240"/>
    </row>
    <row r="3" spans="1:18" ht="21.95" customHeight="1">
      <c r="B3" s="251" t="s">
        <v>488</v>
      </c>
      <c r="C3" s="252"/>
      <c r="D3" s="246"/>
      <c r="E3" s="246"/>
      <c r="F3" s="246"/>
      <c r="G3" s="246"/>
      <c r="H3" s="246"/>
      <c r="I3" s="246"/>
      <c r="J3" s="246"/>
      <c r="K3" s="246"/>
      <c r="L3" s="246"/>
      <c r="M3" s="143"/>
    </row>
    <row r="4" spans="1:18" ht="21.95" customHeight="1">
      <c r="B4" s="137" t="s">
        <v>489</v>
      </c>
      <c r="C4" s="138"/>
      <c r="D4" s="244"/>
      <c r="E4" s="244"/>
      <c r="F4" s="244"/>
      <c r="G4" s="244"/>
      <c r="H4" s="244"/>
      <c r="I4" s="244"/>
      <c r="J4" s="244"/>
      <c r="K4" s="244"/>
      <c r="L4" s="244"/>
      <c r="M4" s="245"/>
    </row>
    <row r="5" spans="1:18" ht="21.95" customHeight="1">
      <c r="B5" s="253" t="s">
        <v>491</v>
      </c>
      <c r="C5" s="254"/>
      <c r="D5" s="254"/>
      <c r="E5" s="254"/>
      <c r="F5" s="254"/>
      <c r="G5" s="254"/>
      <c r="H5" s="254"/>
      <c r="I5" s="254"/>
      <c r="J5" s="254"/>
      <c r="K5" s="254"/>
      <c r="L5" s="255"/>
      <c r="M5" s="139"/>
      <c r="R5" s="64"/>
    </row>
    <row r="6" spans="1:18" ht="21.95" customHeight="1">
      <c r="B6" s="249" t="s">
        <v>492</v>
      </c>
      <c r="C6" s="250"/>
      <c r="D6" s="262"/>
      <c r="E6" s="263"/>
      <c r="F6" s="263"/>
      <c r="G6" s="263"/>
      <c r="H6" s="263"/>
      <c r="I6" s="263"/>
      <c r="J6" s="263"/>
      <c r="K6" s="263"/>
      <c r="L6" s="264"/>
      <c r="M6" s="139"/>
      <c r="R6" s="64"/>
    </row>
    <row r="7" spans="1:18" ht="21.95" customHeight="1">
      <c r="B7" s="266" t="s">
        <v>493</v>
      </c>
      <c r="C7" s="267"/>
      <c r="D7" s="265"/>
      <c r="E7" s="265"/>
      <c r="F7" s="265"/>
      <c r="G7" s="265"/>
      <c r="H7" s="265"/>
      <c r="I7" s="265"/>
      <c r="J7" s="265"/>
      <c r="K7" s="265"/>
      <c r="L7" s="265"/>
      <c r="M7" s="139"/>
      <c r="R7" s="64"/>
    </row>
    <row r="8" spans="1:18" ht="21.95" customHeight="1">
      <c r="B8" s="266" t="s">
        <v>494</v>
      </c>
      <c r="C8" s="267"/>
      <c r="D8" s="268"/>
      <c r="E8" s="269"/>
      <c r="F8" s="269"/>
      <c r="G8" s="269"/>
      <c r="H8" s="269"/>
      <c r="I8" s="269"/>
      <c r="J8" s="269"/>
      <c r="K8" s="269"/>
      <c r="L8" s="270"/>
      <c r="M8" s="139"/>
      <c r="P8" s="9"/>
      <c r="R8" s="64"/>
    </row>
    <row r="9" spans="1:18" ht="18.95" customHeight="1">
      <c r="B9" s="241" t="s">
        <v>496</v>
      </c>
      <c r="C9" s="242"/>
      <c r="D9" s="242"/>
      <c r="E9" s="242"/>
      <c r="F9" s="242"/>
      <c r="G9" s="242"/>
      <c r="H9" s="242"/>
      <c r="I9" s="242"/>
      <c r="J9" s="242"/>
      <c r="K9" s="242"/>
      <c r="L9" s="242"/>
      <c r="M9" s="243"/>
      <c r="P9" s="8"/>
      <c r="R9" s="64"/>
    </row>
    <row r="10" spans="1:18" ht="21.95" customHeight="1">
      <c r="B10" s="256" t="s">
        <v>495</v>
      </c>
      <c r="C10" s="257"/>
      <c r="D10" s="257"/>
      <c r="E10" s="258"/>
      <c r="F10" s="259" t="s">
        <v>521</v>
      </c>
      <c r="G10" s="260"/>
      <c r="H10" s="260"/>
      <c r="I10" s="260"/>
      <c r="J10" s="260"/>
      <c r="K10" s="260"/>
      <c r="L10" s="261"/>
      <c r="M10" s="29"/>
      <c r="P10" s="9"/>
    </row>
    <row r="11" spans="1:18" ht="16.5" customHeight="1" thickBot="1">
      <c r="A11" s="68"/>
      <c r="B11" s="241" t="s">
        <v>498</v>
      </c>
      <c r="C11" s="242"/>
      <c r="D11" s="242"/>
      <c r="E11" s="242"/>
      <c r="F11" s="242"/>
      <c r="G11" s="242"/>
      <c r="H11" s="242"/>
      <c r="I11" s="242"/>
      <c r="J11" s="242"/>
      <c r="K11" s="242"/>
      <c r="L11" s="242"/>
      <c r="M11" s="243"/>
      <c r="N11" s="68"/>
      <c r="O11" s="68"/>
      <c r="P11" s="130"/>
      <c r="Q11" s="68"/>
      <c r="R11" s="69"/>
    </row>
    <row r="12" spans="1:18" ht="35.450000000000003" customHeight="1">
      <c r="B12" s="140" t="s">
        <v>497</v>
      </c>
      <c r="C12" s="226" t="s">
        <v>235</v>
      </c>
      <c r="D12" s="227"/>
      <c r="E12" s="228"/>
      <c r="F12" s="65" t="s">
        <v>284</v>
      </c>
      <c r="G12" s="229" t="s">
        <v>235</v>
      </c>
      <c r="H12" s="230"/>
      <c r="I12" s="230"/>
      <c r="J12" s="230"/>
      <c r="K12" s="230"/>
      <c r="L12" s="231"/>
      <c r="M12" s="54"/>
      <c r="O12" t="str">
        <f>IF(C12="Select One","SELECTONE",IF(C12="All Star/Club","Allstar",IF(C12="School/CEGEP/ Collegiate/University","SCHOOL",IF(C12="Novice/Prep/Cheer Abilities","PREP",IF(C12="Stunt Group","STUNT",IF(C12="Individuals/Duos","INDIVIDUALS"))))))</f>
        <v>SELECTONE</v>
      </c>
    </row>
    <row r="13" spans="1:18" ht="9.9499999999999993" customHeight="1" thickBot="1">
      <c r="B13" s="73"/>
      <c r="C13" s="74"/>
      <c r="D13" s="74"/>
      <c r="E13" s="74"/>
      <c r="F13" s="74"/>
      <c r="G13" s="61"/>
      <c r="H13" s="62"/>
      <c r="I13" s="62"/>
      <c r="J13" s="62"/>
      <c r="K13" s="62"/>
      <c r="L13" s="62"/>
      <c r="M13" s="29"/>
    </row>
    <row r="14" spans="1:18" ht="21.95" customHeight="1" thickBot="1">
      <c r="B14" s="78"/>
      <c r="C14" s="280" t="s">
        <v>499</v>
      </c>
      <c r="D14" s="281"/>
      <c r="E14" s="247">
        <v>0</v>
      </c>
      <c r="F14" s="248"/>
      <c r="G14" s="74"/>
      <c r="H14" s="74"/>
      <c r="I14" s="273" t="s">
        <v>500</v>
      </c>
      <c r="J14" s="274"/>
      <c r="K14" s="145">
        <v>0</v>
      </c>
      <c r="L14" s="70"/>
      <c r="M14" s="29"/>
    </row>
    <row r="15" spans="1:18">
      <c r="B15" s="28"/>
      <c r="C15" s="1"/>
      <c r="D15" s="1"/>
      <c r="E15" s="1"/>
      <c r="F15" s="1"/>
      <c r="G15" s="1"/>
      <c r="H15" s="12"/>
      <c r="I15" s="12"/>
      <c r="J15" s="12"/>
      <c r="K15" s="12"/>
      <c r="L15" s="12"/>
      <c r="M15" s="29"/>
    </row>
    <row r="16" spans="1:18" ht="21" customHeight="1">
      <c r="B16" s="84" t="s">
        <v>501</v>
      </c>
      <c r="C16" s="67"/>
      <c r="D16" s="67"/>
      <c r="E16" s="67"/>
      <c r="F16" s="66"/>
      <c r="G16" s="66"/>
      <c r="H16" s="66"/>
      <c r="I16" s="66"/>
      <c r="J16" s="66"/>
      <c r="K16" s="66"/>
      <c r="L16" s="66"/>
      <c r="M16" s="29"/>
    </row>
    <row r="17" spans="2:13" ht="18" customHeight="1">
      <c r="B17" s="236" t="s">
        <v>502</v>
      </c>
      <c r="C17" s="237"/>
      <c r="D17" s="237"/>
      <c r="E17" s="237"/>
      <c r="F17" s="237"/>
      <c r="G17" s="237"/>
      <c r="H17" s="237"/>
      <c r="I17" s="237"/>
      <c r="J17" s="237"/>
      <c r="K17" s="237"/>
      <c r="L17" s="237"/>
      <c r="M17" s="75"/>
    </row>
    <row r="18" spans="2:13" ht="41.25" customHeight="1">
      <c r="B18" s="236" t="s">
        <v>503</v>
      </c>
      <c r="C18" s="279"/>
      <c r="D18" s="279"/>
      <c r="E18" s="279"/>
      <c r="F18" s="279"/>
      <c r="G18" s="279"/>
      <c r="H18" s="279"/>
      <c r="I18" s="279"/>
      <c r="J18" s="279"/>
      <c r="K18" s="279"/>
      <c r="L18" s="279"/>
      <c r="M18" s="75"/>
    </row>
    <row r="19" spans="2:13" ht="66" customHeight="1">
      <c r="B19" s="236" t="s">
        <v>504</v>
      </c>
      <c r="C19" s="279"/>
      <c r="D19" s="279"/>
      <c r="E19" s="279"/>
      <c r="F19" s="279"/>
      <c r="G19" s="279"/>
      <c r="H19" s="279"/>
      <c r="I19" s="279"/>
      <c r="J19" s="279"/>
      <c r="K19" s="279"/>
      <c r="L19" s="279"/>
      <c r="M19" s="75"/>
    </row>
    <row r="20" spans="2:13" ht="54" customHeight="1">
      <c r="B20" s="236" t="s">
        <v>505</v>
      </c>
      <c r="C20" s="279"/>
      <c r="D20" s="279"/>
      <c r="E20" s="279"/>
      <c r="F20" s="279"/>
      <c r="G20" s="279"/>
      <c r="H20" s="279"/>
      <c r="I20" s="279"/>
      <c r="J20" s="279"/>
      <c r="K20" s="279"/>
      <c r="L20" s="279"/>
      <c r="M20" s="75"/>
    </row>
    <row r="21" spans="2:13" ht="78" customHeight="1">
      <c r="B21" s="284" t="s">
        <v>506</v>
      </c>
      <c r="C21" s="279"/>
      <c r="D21" s="279"/>
      <c r="E21" s="279"/>
      <c r="F21" s="279"/>
      <c r="G21" s="279"/>
      <c r="H21" s="279"/>
      <c r="I21" s="279"/>
      <c r="J21" s="279"/>
      <c r="K21" s="279"/>
      <c r="L21" s="279"/>
      <c r="M21" s="75"/>
    </row>
    <row r="22" spans="2:13" ht="78.95" customHeight="1">
      <c r="B22" s="284" t="s">
        <v>507</v>
      </c>
      <c r="C22" s="279"/>
      <c r="D22" s="279"/>
      <c r="E22" s="279"/>
      <c r="F22" s="279"/>
      <c r="G22" s="279"/>
      <c r="H22" s="279"/>
      <c r="I22" s="279"/>
      <c r="J22" s="279"/>
      <c r="K22" s="279"/>
      <c r="L22" s="279"/>
      <c r="M22" s="75"/>
    </row>
    <row r="23" spans="2:13" ht="63.95" customHeight="1">
      <c r="B23" s="232" t="s">
        <v>508</v>
      </c>
      <c r="C23" s="279"/>
      <c r="D23" s="279"/>
      <c r="E23" s="279"/>
      <c r="F23" s="279"/>
      <c r="G23" s="279"/>
      <c r="H23" s="279"/>
      <c r="I23" s="279"/>
      <c r="J23" s="279"/>
      <c r="K23" s="279"/>
      <c r="L23" s="279"/>
      <c r="M23" s="75"/>
    </row>
    <row r="24" spans="2:13" ht="59.1" customHeight="1">
      <c r="B24" s="232" t="s">
        <v>509</v>
      </c>
      <c r="C24" s="279"/>
      <c r="D24" s="279"/>
      <c r="E24" s="279"/>
      <c r="F24" s="279"/>
      <c r="G24" s="279"/>
      <c r="H24" s="279"/>
      <c r="I24" s="279"/>
      <c r="J24" s="279"/>
      <c r="K24" s="279"/>
      <c r="L24" s="279"/>
      <c r="M24" s="29"/>
    </row>
    <row r="25" spans="2:13" ht="54.75" customHeight="1">
      <c r="B25" s="232" t="s">
        <v>517</v>
      </c>
      <c r="C25" s="279"/>
      <c r="D25" s="279"/>
      <c r="E25" s="279"/>
      <c r="F25" s="279"/>
      <c r="G25" s="279"/>
      <c r="H25" s="279"/>
      <c r="I25" s="279"/>
      <c r="J25" s="279"/>
      <c r="K25" s="279"/>
      <c r="L25" s="279"/>
      <c r="M25" s="29"/>
    </row>
    <row r="26" spans="2:13" ht="35.1" customHeight="1">
      <c r="B26" s="232" t="s">
        <v>510</v>
      </c>
      <c r="C26" s="233"/>
      <c r="D26" s="233"/>
      <c r="E26" s="233"/>
      <c r="F26" s="233"/>
      <c r="G26" s="233"/>
      <c r="H26" s="233"/>
      <c r="I26" s="233"/>
      <c r="J26" s="233"/>
      <c r="K26" s="233"/>
      <c r="L26" s="233"/>
      <c r="M26" s="29"/>
    </row>
    <row r="27" spans="2:13" ht="20.25" customHeight="1">
      <c r="B27" s="80"/>
      <c r="C27" s="79"/>
      <c r="D27" s="79"/>
      <c r="E27" s="79"/>
      <c r="F27" s="79"/>
      <c r="G27" s="79"/>
      <c r="H27" s="79"/>
      <c r="I27" s="79"/>
      <c r="J27" s="79"/>
      <c r="K27" s="79"/>
      <c r="L27" s="79"/>
      <c r="M27" s="29"/>
    </row>
    <row r="28" spans="2:13" ht="27.75" customHeight="1" thickBot="1">
      <c r="B28" s="275" t="s">
        <v>511</v>
      </c>
      <c r="C28" s="276"/>
      <c r="D28" s="277"/>
      <c r="E28" s="278"/>
      <c r="F28" s="278"/>
      <c r="G28" s="278"/>
      <c r="H28" s="278"/>
      <c r="I28" s="63"/>
      <c r="J28" s="76" t="s">
        <v>0</v>
      </c>
      <c r="K28" s="234"/>
      <c r="L28" s="234"/>
      <c r="M28" s="235"/>
    </row>
    <row r="29" spans="2:13" ht="21" customHeight="1" thickBot="1">
      <c r="B29" s="135"/>
      <c r="C29" s="23" t="s">
        <v>512</v>
      </c>
      <c r="D29" s="285"/>
      <c r="E29" s="285"/>
      <c r="F29" s="285"/>
      <c r="G29" s="285"/>
      <c r="H29" s="285"/>
      <c r="I29" s="63"/>
      <c r="J29" s="76"/>
      <c r="K29" s="83"/>
      <c r="L29" s="83"/>
      <c r="M29" s="141"/>
    </row>
    <row r="30" spans="2:13" ht="21" customHeight="1" thickBot="1">
      <c r="B30" s="282" t="s">
        <v>513</v>
      </c>
      <c r="C30" s="283"/>
      <c r="D30" s="283"/>
      <c r="E30" s="283"/>
      <c r="F30" s="283"/>
      <c r="G30" s="283"/>
      <c r="H30" s="283"/>
      <c r="I30" s="283"/>
      <c r="J30" s="283"/>
      <c r="K30" s="283"/>
      <c r="L30" s="283"/>
      <c r="M30" s="141"/>
    </row>
    <row r="31" spans="2:13" ht="15.75" thickBot="1">
      <c r="B31" s="271" t="s">
        <v>444</v>
      </c>
      <c r="C31" s="272"/>
      <c r="D31" s="25"/>
      <c r="E31" s="25"/>
      <c r="F31" s="25"/>
      <c r="G31" s="25"/>
      <c r="H31" s="25"/>
      <c r="I31" s="25"/>
      <c r="J31" s="25"/>
      <c r="K31" s="25"/>
      <c r="L31" s="25"/>
      <c r="M31" s="34"/>
    </row>
  </sheetData>
  <sheetProtection sheet="1" selectLockedCells="1"/>
  <dataConsolidate/>
  <mergeCells count="36">
    <mergeCell ref="D29:H29"/>
    <mergeCell ref="B30:L30"/>
    <mergeCell ref="B31:C31"/>
    <mergeCell ref="B23:L23"/>
    <mergeCell ref="B24:L24"/>
    <mergeCell ref="B25:L25"/>
    <mergeCell ref="B26:L26"/>
    <mergeCell ref="B28:D28"/>
    <mergeCell ref="E28:H28"/>
    <mergeCell ref="K28:M28"/>
    <mergeCell ref="B22:L22"/>
    <mergeCell ref="B11:M11"/>
    <mergeCell ref="C12:E12"/>
    <mergeCell ref="G12:L12"/>
    <mergeCell ref="C14:D14"/>
    <mergeCell ref="E14:F14"/>
    <mergeCell ref="I14:J14"/>
    <mergeCell ref="B17:L17"/>
    <mergeCell ref="B18:L18"/>
    <mergeCell ref="B19:L19"/>
    <mergeCell ref="B20:L20"/>
    <mergeCell ref="B21:L21"/>
    <mergeCell ref="B10:E10"/>
    <mergeCell ref="F10:L10"/>
    <mergeCell ref="B2:M2"/>
    <mergeCell ref="B3:C3"/>
    <mergeCell ref="D3:L3"/>
    <mergeCell ref="D4:M4"/>
    <mergeCell ref="B5:L5"/>
    <mergeCell ref="B6:C6"/>
    <mergeCell ref="D6:L6"/>
    <mergeCell ref="B7:C7"/>
    <mergeCell ref="D7:L7"/>
    <mergeCell ref="B8:C8"/>
    <mergeCell ref="D8:L8"/>
    <mergeCell ref="B9:M9"/>
  </mergeCells>
  <dataValidations count="6">
    <dataValidation type="list" allowBlank="1" showInputMessage="1" showErrorMessage="1" sqref="H13:L13" xr:uid="{B7EF0A2A-2433-403D-8384-8C8097A7651A}">
      <formula1>INDIRECT(D13)</formula1>
    </dataValidation>
    <dataValidation type="list" allowBlank="1" showInputMessage="1" showErrorMessage="1" promptTitle="Team Type" prompt="Select ONE" sqref="C12:E12" xr:uid="{9273CB0F-197A-4E4F-9665-0501E80DF369}">
      <formula1>"Select One,All Star/Club,School/CEGEP/ Collegiate/University,Novice/Prep/Cheer Abilities,Stunt Group,Individuals/Duos"</formula1>
    </dataValidation>
    <dataValidation type="list" allowBlank="1" showInputMessage="1" showErrorMessage="1" promptTitle="Division" prompt="Select ONE" sqref="G12:L12" xr:uid="{F78711B1-35A4-4F14-88AA-6869D450C4AC}">
      <formula1>INDIRECT(O12)</formula1>
    </dataValidation>
    <dataValidation type="list" allowBlank="1" showInputMessage="1" showErrorMessage="1" promptTitle="Choose Event Date" prompt="Select One" sqref="F10:L10" xr:uid="{6DD2CA15-B8D5-4F41-8BED-9AB6386424D6}">
      <formula1>"27/28 février - CRUSH CUP,20/21 mars – MARCH MASH-UP,17/18 avril - CROWN CLASSIC,15/16 mai - Finale - ROAD TO THE RING"</formula1>
    </dataValidation>
    <dataValidation type="list" allowBlank="1" showInputMessage="1" showErrorMessage="1" sqref="F16:L16" xr:uid="{AB1AB147-9444-4C3B-9C98-7BF074EF8201}">
      <formula1>"November 21/22 - CROWN CLASSIC,December 19/20 - JINGLE BLAST,February 27/28 - CRUSH CUP,March 22/23 – MARCH MASH-UP,May 1/2 Finale - ROAD TO THE RING"</formula1>
    </dataValidation>
    <dataValidation type="date" allowBlank="1" showInputMessage="1" showErrorMessage="1" sqref="M28:M30 K28:L29" xr:uid="{F114CFBE-F045-4F00-8740-057B74A6921A}">
      <formula1>44075</formula1>
      <formula2>44377</formula2>
    </dataValidation>
  </dataValidations>
  <pageMargins left="0.43307086614173201" right="0.43307086614173201" top="0.418110236220472" bottom="0.118110236220472" header="0" footer="0"/>
  <pageSetup scale="7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DEB16-1A50-4CFB-9969-9B0719B7E352}">
  <sheetPr>
    <pageSetUpPr fitToPage="1"/>
  </sheetPr>
  <dimension ref="A1:R31"/>
  <sheetViews>
    <sheetView zoomScaleNormal="100" workbookViewId="0">
      <selection activeCell="C12" sqref="C12:E12"/>
    </sheetView>
  </sheetViews>
  <sheetFormatPr defaultColWidth="8.85546875" defaultRowHeight="15"/>
  <cols>
    <col min="1" max="1" width="1.7109375" customWidth="1"/>
    <col min="2" max="2" width="15.28515625" customWidth="1"/>
    <col min="3" max="3" width="4.85546875" customWidth="1"/>
    <col min="4" max="4" width="6" customWidth="1"/>
    <col min="5" max="5" width="12.28515625" customWidth="1"/>
    <col min="6" max="6" width="11.28515625" customWidth="1"/>
    <col min="7" max="7" width="10.28515625" customWidth="1"/>
    <col min="8" max="8" width="8.28515625" customWidth="1"/>
    <col min="9" max="9" width="6.140625" customWidth="1"/>
    <col min="10" max="10" width="6.7109375" customWidth="1"/>
    <col min="11" max="11" width="9.140625" customWidth="1"/>
    <col min="12" max="12" width="7" customWidth="1"/>
    <col min="13" max="13" width="0.140625" customWidth="1"/>
    <col min="15" max="15" width="10" hidden="1" customWidth="1"/>
    <col min="16" max="16" width="9.85546875" bestFit="1" customWidth="1"/>
  </cols>
  <sheetData>
    <row r="1" spans="1:18" ht="45" customHeight="1" thickBot="1">
      <c r="B1" s="128"/>
      <c r="C1" s="71"/>
      <c r="D1" s="71"/>
      <c r="E1" s="127"/>
      <c r="F1" s="136" t="s">
        <v>487</v>
      </c>
      <c r="G1" s="127"/>
      <c r="H1" s="127"/>
      <c r="I1" s="71"/>
      <c r="J1" s="71"/>
      <c r="K1" s="71"/>
      <c r="L1" s="71"/>
      <c r="M1" s="72"/>
    </row>
    <row r="2" spans="1:18" ht="21.95" customHeight="1">
      <c r="B2" s="238" t="s">
        <v>490</v>
      </c>
      <c r="C2" s="239"/>
      <c r="D2" s="239"/>
      <c r="E2" s="239"/>
      <c r="F2" s="239"/>
      <c r="G2" s="239"/>
      <c r="H2" s="239"/>
      <c r="I2" s="239"/>
      <c r="J2" s="239"/>
      <c r="K2" s="239"/>
      <c r="L2" s="239"/>
      <c r="M2" s="240"/>
    </row>
    <row r="3" spans="1:18" ht="21.95" customHeight="1">
      <c r="B3" s="251" t="s">
        <v>488</v>
      </c>
      <c r="C3" s="252"/>
      <c r="D3" s="246"/>
      <c r="E3" s="246"/>
      <c r="F3" s="246"/>
      <c r="G3" s="246"/>
      <c r="H3" s="246"/>
      <c r="I3" s="246"/>
      <c r="J3" s="246"/>
      <c r="K3" s="246"/>
      <c r="L3" s="246"/>
      <c r="M3" s="143"/>
    </row>
    <row r="4" spans="1:18" ht="21.95" customHeight="1">
      <c r="B4" s="137" t="s">
        <v>489</v>
      </c>
      <c r="C4" s="138"/>
      <c r="D4" s="244"/>
      <c r="E4" s="244"/>
      <c r="F4" s="244"/>
      <c r="G4" s="244"/>
      <c r="H4" s="244"/>
      <c r="I4" s="244"/>
      <c r="J4" s="244"/>
      <c r="K4" s="244"/>
      <c r="L4" s="244"/>
      <c r="M4" s="245"/>
    </row>
    <row r="5" spans="1:18" ht="21.95" customHeight="1">
      <c r="B5" s="253" t="s">
        <v>491</v>
      </c>
      <c r="C5" s="254"/>
      <c r="D5" s="254"/>
      <c r="E5" s="254"/>
      <c r="F5" s="254"/>
      <c r="G5" s="254"/>
      <c r="H5" s="254"/>
      <c r="I5" s="254"/>
      <c r="J5" s="254"/>
      <c r="K5" s="254"/>
      <c r="L5" s="255"/>
      <c r="M5" s="139"/>
      <c r="R5" s="64"/>
    </row>
    <row r="6" spans="1:18" ht="21.95" customHeight="1">
      <c r="B6" s="249" t="s">
        <v>492</v>
      </c>
      <c r="C6" s="250"/>
      <c r="D6" s="262"/>
      <c r="E6" s="263"/>
      <c r="F6" s="263"/>
      <c r="G6" s="263"/>
      <c r="H6" s="263"/>
      <c r="I6" s="263"/>
      <c r="J6" s="263"/>
      <c r="K6" s="263"/>
      <c r="L6" s="264"/>
      <c r="M6" s="139"/>
      <c r="R6" s="64"/>
    </row>
    <row r="7" spans="1:18" ht="21.95" customHeight="1">
      <c r="B7" s="266" t="s">
        <v>493</v>
      </c>
      <c r="C7" s="267"/>
      <c r="D7" s="265"/>
      <c r="E7" s="265"/>
      <c r="F7" s="265"/>
      <c r="G7" s="265"/>
      <c r="H7" s="265"/>
      <c r="I7" s="265"/>
      <c r="J7" s="265"/>
      <c r="K7" s="265"/>
      <c r="L7" s="265"/>
      <c r="M7" s="139"/>
      <c r="R7" s="64"/>
    </row>
    <row r="8" spans="1:18" ht="21.95" customHeight="1">
      <c r="B8" s="266" t="s">
        <v>494</v>
      </c>
      <c r="C8" s="267"/>
      <c r="D8" s="268"/>
      <c r="E8" s="269"/>
      <c r="F8" s="269"/>
      <c r="G8" s="269"/>
      <c r="H8" s="269"/>
      <c r="I8" s="269"/>
      <c r="J8" s="269"/>
      <c r="K8" s="269"/>
      <c r="L8" s="270"/>
      <c r="M8" s="139"/>
      <c r="P8" s="9"/>
      <c r="R8" s="64"/>
    </row>
    <row r="9" spans="1:18" ht="18.95" customHeight="1">
      <c r="B9" s="241" t="s">
        <v>496</v>
      </c>
      <c r="C9" s="242"/>
      <c r="D9" s="242"/>
      <c r="E9" s="242"/>
      <c r="F9" s="242"/>
      <c r="G9" s="242"/>
      <c r="H9" s="242"/>
      <c r="I9" s="242"/>
      <c r="J9" s="242"/>
      <c r="K9" s="242"/>
      <c r="L9" s="242"/>
      <c r="M9" s="243"/>
      <c r="P9" s="8"/>
      <c r="R9" s="64"/>
    </row>
    <row r="10" spans="1:18" ht="21.95" customHeight="1">
      <c r="B10" s="256" t="s">
        <v>495</v>
      </c>
      <c r="C10" s="257"/>
      <c r="D10" s="257"/>
      <c r="E10" s="258"/>
      <c r="F10" s="259" t="s">
        <v>521</v>
      </c>
      <c r="G10" s="260"/>
      <c r="H10" s="260"/>
      <c r="I10" s="260"/>
      <c r="J10" s="260"/>
      <c r="K10" s="260"/>
      <c r="L10" s="261"/>
      <c r="M10" s="29"/>
      <c r="P10" s="9"/>
    </row>
    <row r="11" spans="1:18" ht="16.5" customHeight="1" thickBot="1">
      <c r="A11" s="68"/>
      <c r="B11" s="241" t="s">
        <v>498</v>
      </c>
      <c r="C11" s="242"/>
      <c r="D11" s="242"/>
      <c r="E11" s="242"/>
      <c r="F11" s="242"/>
      <c r="G11" s="242"/>
      <c r="H11" s="242"/>
      <c r="I11" s="242"/>
      <c r="J11" s="242"/>
      <c r="K11" s="242"/>
      <c r="L11" s="242"/>
      <c r="M11" s="243"/>
      <c r="N11" s="68"/>
      <c r="O11" s="68"/>
      <c r="P11" s="130"/>
      <c r="Q11" s="68"/>
      <c r="R11" s="69"/>
    </row>
    <row r="12" spans="1:18" ht="35.450000000000003" customHeight="1">
      <c r="B12" s="140" t="s">
        <v>497</v>
      </c>
      <c r="C12" s="226" t="s">
        <v>235</v>
      </c>
      <c r="D12" s="227"/>
      <c r="E12" s="228"/>
      <c r="F12" s="65" t="s">
        <v>284</v>
      </c>
      <c r="G12" s="229" t="s">
        <v>235</v>
      </c>
      <c r="H12" s="230"/>
      <c r="I12" s="230"/>
      <c r="J12" s="230"/>
      <c r="K12" s="230"/>
      <c r="L12" s="231"/>
      <c r="M12" s="54"/>
      <c r="O12" t="str">
        <f>IF(C12="Select One","SELECTONE",IF(C12="All Star/Club","Allstar",IF(C12="School/CEGEP/ Collegiate/University","SCHOOL",IF(C12="Novice/Prep/Cheer Abilities","PREP",IF(C12="Stunt Group","STUNT",IF(C12="Individuals/Duos","INDIVIDUALS"))))))</f>
        <v>SELECTONE</v>
      </c>
    </row>
    <row r="13" spans="1:18" ht="9.9499999999999993" customHeight="1" thickBot="1">
      <c r="B13" s="73"/>
      <c r="C13" s="74"/>
      <c r="D13" s="74"/>
      <c r="E13" s="74"/>
      <c r="F13" s="74"/>
      <c r="G13" s="61"/>
      <c r="H13" s="62"/>
      <c r="I13" s="62"/>
      <c r="J13" s="62"/>
      <c r="K13" s="62"/>
      <c r="L13" s="62"/>
      <c r="M13" s="29"/>
    </row>
    <row r="14" spans="1:18" ht="21.95" customHeight="1" thickBot="1">
      <c r="B14" s="78"/>
      <c r="C14" s="280" t="s">
        <v>499</v>
      </c>
      <c r="D14" s="281"/>
      <c r="E14" s="247">
        <v>0</v>
      </c>
      <c r="F14" s="248"/>
      <c r="G14" s="74"/>
      <c r="H14" s="74"/>
      <c r="I14" s="273" t="s">
        <v>500</v>
      </c>
      <c r="J14" s="274"/>
      <c r="K14" s="145">
        <v>0</v>
      </c>
      <c r="L14" s="70"/>
      <c r="M14" s="29"/>
    </row>
    <row r="15" spans="1:18">
      <c r="B15" s="28"/>
      <c r="C15" s="1"/>
      <c r="D15" s="1"/>
      <c r="E15" s="1"/>
      <c r="F15" s="1"/>
      <c r="G15" s="1"/>
      <c r="H15" s="12"/>
      <c r="I15" s="12"/>
      <c r="J15" s="12"/>
      <c r="K15" s="12"/>
      <c r="L15" s="12"/>
      <c r="M15" s="29"/>
    </row>
    <row r="16" spans="1:18" ht="21" customHeight="1">
      <c r="B16" s="84" t="s">
        <v>501</v>
      </c>
      <c r="C16" s="67"/>
      <c r="D16" s="67"/>
      <c r="E16" s="67"/>
      <c r="F16" s="66"/>
      <c r="G16" s="66"/>
      <c r="H16" s="66"/>
      <c r="I16" s="66"/>
      <c r="J16" s="66"/>
      <c r="K16" s="66"/>
      <c r="L16" s="66"/>
      <c r="M16" s="29"/>
    </row>
    <row r="17" spans="2:13" ht="18" customHeight="1">
      <c r="B17" s="236" t="s">
        <v>502</v>
      </c>
      <c r="C17" s="237"/>
      <c r="D17" s="237"/>
      <c r="E17" s="237"/>
      <c r="F17" s="237"/>
      <c r="G17" s="237"/>
      <c r="H17" s="237"/>
      <c r="I17" s="237"/>
      <c r="J17" s="237"/>
      <c r="K17" s="237"/>
      <c r="L17" s="237"/>
      <c r="M17" s="75"/>
    </row>
    <row r="18" spans="2:13" ht="41.25" customHeight="1">
      <c r="B18" s="236" t="s">
        <v>503</v>
      </c>
      <c r="C18" s="279"/>
      <c r="D18" s="279"/>
      <c r="E18" s="279"/>
      <c r="F18" s="279"/>
      <c r="G18" s="279"/>
      <c r="H18" s="279"/>
      <c r="I18" s="279"/>
      <c r="J18" s="279"/>
      <c r="K18" s="279"/>
      <c r="L18" s="279"/>
      <c r="M18" s="75"/>
    </row>
    <row r="19" spans="2:13" ht="66" customHeight="1">
      <c r="B19" s="236" t="s">
        <v>504</v>
      </c>
      <c r="C19" s="279"/>
      <c r="D19" s="279"/>
      <c r="E19" s="279"/>
      <c r="F19" s="279"/>
      <c r="G19" s="279"/>
      <c r="H19" s="279"/>
      <c r="I19" s="279"/>
      <c r="J19" s="279"/>
      <c r="K19" s="279"/>
      <c r="L19" s="279"/>
      <c r="M19" s="75"/>
    </row>
    <row r="20" spans="2:13" ht="54" customHeight="1">
      <c r="B20" s="236" t="s">
        <v>505</v>
      </c>
      <c r="C20" s="279"/>
      <c r="D20" s="279"/>
      <c r="E20" s="279"/>
      <c r="F20" s="279"/>
      <c r="G20" s="279"/>
      <c r="H20" s="279"/>
      <c r="I20" s="279"/>
      <c r="J20" s="279"/>
      <c r="K20" s="279"/>
      <c r="L20" s="279"/>
      <c r="M20" s="75"/>
    </row>
    <row r="21" spans="2:13" ht="78" customHeight="1">
      <c r="B21" s="284" t="s">
        <v>506</v>
      </c>
      <c r="C21" s="279"/>
      <c r="D21" s="279"/>
      <c r="E21" s="279"/>
      <c r="F21" s="279"/>
      <c r="G21" s="279"/>
      <c r="H21" s="279"/>
      <c r="I21" s="279"/>
      <c r="J21" s="279"/>
      <c r="K21" s="279"/>
      <c r="L21" s="279"/>
      <c r="M21" s="75"/>
    </row>
    <row r="22" spans="2:13" ht="78.95" customHeight="1">
      <c r="B22" s="284" t="s">
        <v>507</v>
      </c>
      <c r="C22" s="279"/>
      <c r="D22" s="279"/>
      <c r="E22" s="279"/>
      <c r="F22" s="279"/>
      <c r="G22" s="279"/>
      <c r="H22" s="279"/>
      <c r="I22" s="279"/>
      <c r="J22" s="279"/>
      <c r="K22" s="279"/>
      <c r="L22" s="279"/>
      <c r="M22" s="75"/>
    </row>
    <row r="23" spans="2:13" ht="63.95" customHeight="1">
      <c r="B23" s="232" t="s">
        <v>508</v>
      </c>
      <c r="C23" s="279"/>
      <c r="D23" s="279"/>
      <c r="E23" s="279"/>
      <c r="F23" s="279"/>
      <c r="G23" s="279"/>
      <c r="H23" s="279"/>
      <c r="I23" s="279"/>
      <c r="J23" s="279"/>
      <c r="K23" s="279"/>
      <c r="L23" s="279"/>
      <c r="M23" s="75"/>
    </row>
    <row r="24" spans="2:13" ht="59.1" customHeight="1">
      <c r="B24" s="232" t="s">
        <v>509</v>
      </c>
      <c r="C24" s="279"/>
      <c r="D24" s="279"/>
      <c r="E24" s="279"/>
      <c r="F24" s="279"/>
      <c r="G24" s="279"/>
      <c r="H24" s="279"/>
      <c r="I24" s="279"/>
      <c r="J24" s="279"/>
      <c r="K24" s="279"/>
      <c r="L24" s="279"/>
      <c r="M24" s="29"/>
    </row>
    <row r="25" spans="2:13" ht="54.75" customHeight="1">
      <c r="B25" s="232" t="s">
        <v>517</v>
      </c>
      <c r="C25" s="279"/>
      <c r="D25" s="279"/>
      <c r="E25" s="279"/>
      <c r="F25" s="279"/>
      <c r="G25" s="279"/>
      <c r="H25" s="279"/>
      <c r="I25" s="279"/>
      <c r="J25" s="279"/>
      <c r="K25" s="279"/>
      <c r="L25" s="279"/>
      <c r="M25" s="29"/>
    </row>
    <row r="26" spans="2:13" ht="35.1" customHeight="1">
      <c r="B26" s="232" t="s">
        <v>510</v>
      </c>
      <c r="C26" s="233"/>
      <c r="D26" s="233"/>
      <c r="E26" s="233"/>
      <c r="F26" s="233"/>
      <c r="G26" s="233"/>
      <c r="H26" s="233"/>
      <c r="I26" s="233"/>
      <c r="J26" s="233"/>
      <c r="K26" s="233"/>
      <c r="L26" s="233"/>
      <c r="M26" s="29"/>
    </row>
    <row r="27" spans="2:13" ht="20.25" customHeight="1">
      <c r="B27" s="80"/>
      <c r="C27" s="79"/>
      <c r="D27" s="79"/>
      <c r="E27" s="79"/>
      <c r="F27" s="79"/>
      <c r="G27" s="79"/>
      <c r="H27" s="79"/>
      <c r="I27" s="79"/>
      <c r="J27" s="79"/>
      <c r="K27" s="79"/>
      <c r="L27" s="79"/>
      <c r="M27" s="29"/>
    </row>
    <row r="28" spans="2:13" ht="27.75" customHeight="1" thickBot="1">
      <c r="B28" s="275" t="s">
        <v>511</v>
      </c>
      <c r="C28" s="276"/>
      <c r="D28" s="277"/>
      <c r="E28" s="278"/>
      <c r="F28" s="278"/>
      <c r="G28" s="278"/>
      <c r="H28" s="278"/>
      <c r="I28" s="63"/>
      <c r="J28" s="76" t="s">
        <v>0</v>
      </c>
      <c r="K28" s="234"/>
      <c r="L28" s="234"/>
      <c r="M28" s="235"/>
    </row>
    <row r="29" spans="2:13" ht="21" customHeight="1" thickBot="1">
      <c r="B29" s="135"/>
      <c r="C29" s="23" t="s">
        <v>512</v>
      </c>
      <c r="D29" s="285"/>
      <c r="E29" s="285"/>
      <c r="F29" s="285"/>
      <c r="G29" s="285"/>
      <c r="H29" s="285"/>
      <c r="I29" s="63"/>
      <c r="J29" s="76"/>
      <c r="K29" s="83"/>
      <c r="L29" s="83"/>
      <c r="M29" s="141"/>
    </row>
    <row r="30" spans="2:13" ht="21" customHeight="1" thickBot="1">
      <c r="B30" s="282" t="s">
        <v>513</v>
      </c>
      <c r="C30" s="283"/>
      <c r="D30" s="283"/>
      <c r="E30" s="283"/>
      <c r="F30" s="283"/>
      <c r="G30" s="283"/>
      <c r="H30" s="283"/>
      <c r="I30" s="283"/>
      <c r="J30" s="283"/>
      <c r="K30" s="283"/>
      <c r="L30" s="283"/>
      <c r="M30" s="141"/>
    </row>
    <row r="31" spans="2:13" ht="15.75" thickBot="1">
      <c r="B31" s="271" t="s">
        <v>444</v>
      </c>
      <c r="C31" s="272"/>
      <c r="D31" s="25"/>
      <c r="E31" s="25"/>
      <c r="F31" s="25"/>
      <c r="G31" s="25"/>
      <c r="H31" s="25"/>
      <c r="I31" s="25"/>
      <c r="J31" s="25"/>
      <c r="K31" s="25"/>
      <c r="L31" s="25"/>
      <c r="M31" s="34"/>
    </row>
  </sheetData>
  <sheetProtection sheet="1" selectLockedCells="1"/>
  <dataConsolidate/>
  <mergeCells count="36">
    <mergeCell ref="D29:H29"/>
    <mergeCell ref="B30:L30"/>
    <mergeCell ref="B31:C31"/>
    <mergeCell ref="B23:L23"/>
    <mergeCell ref="B24:L24"/>
    <mergeCell ref="B25:L25"/>
    <mergeCell ref="B26:L26"/>
    <mergeCell ref="B28:D28"/>
    <mergeCell ref="E28:H28"/>
    <mergeCell ref="K28:M28"/>
    <mergeCell ref="B22:L22"/>
    <mergeCell ref="B11:M11"/>
    <mergeCell ref="C12:E12"/>
    <mergeCell ref="G12:L12"/>
    <mergeCell ref="C14:D14"/>
    <mergeCell ref="E14:F14"/>
    <mergeCell ref="I14:J14"/>
    <mergeCell ref="B17:L17"/>
    <mergeCell ref="B18:L18"/>
    <mergeCell ref="B19:L19"/>
    <mergeCell ref="B20:L20"/>
    <mergeCell ref="B21:L21"/>
    <mergeCell ref="B10:E10"/>
    <mergeCell ref="F10:L10"/>
    <mergeCell ref="B2:M2"/>
    <mergeCell ref="B3:C3"/>
    <mergeCell ref="D3:L3"/>
    <mergeCell ref="D4:M4"/>
    <mergeCell ref="B5:L5"/>
    <mergeCell ref="B6:C6"/>
    <mergeCell ref="D6:L6"/>
    <mergeCell ref="B7:C7"/>
    <mergeCell ref="D7:L7"/>
    <mergeCell ref="B8:C8"/>
    <mergeCell ref="D8:L8"/>
    <mergeCell ref="B9:M9"/>
  </mergeCells>
  <dataValidations count="6">
    <dataValidation type="list" allowBlank="1" showInputMessage="1" showErrorMessage="1" sqref="H13:L13" xr:uid="{2F4875C9-D64C-4221-A64D-571574479828}">
      <formula1>INDIRECT(D13)</formula1>
    </dataValidation>
    <dataValidation type="list" allowBlank="1" showInputMessage="1" showErrorMessage="1" promptTitle="Team Type" prompt="Select ONE" sqref="C12:E12" xr:uid="{2EEF158C-4C18-4139-9E59-69E2530D4C3B}">
      <formula1>"Select One,All Star/Club,School/CEGEP/ Collegiate/University,Novice/Prep/Cheer Abilities,Stunt Group,Individuals/Duos"</formula1>
    </dataValidation>
    <dataValidation type="list" allowBlank="1" showInputMessage="1" showErrorMessage="1" promptTitle="Division" prompt="Select ONE" sqref="G12:L12" xr:uid="{849000B5-69F9-41A0-8721-23937E881626}">
      <formula1>INDIRECT(O12)</formula1>
    </dataValidation>
    <dataValidation type="list" allowBlank="1" showInputMessage="1" showErrorMessage="1" promptTitle="Choose Event Date" prompt="Select One" sqref="F10:L10" xr:uid="{DD701C6B-34FD-42A8-8245-30E6F00C8874}">
      <formula1>"27/28 février - CRUSH CUP,20/21 mars – MARCH MASH-UP,17/18 avril - CROWN CLASSIC,15/16 mai - Finale - ROAD TO THE RING"</formula1>
    </dataValidation>
    <dataValidation type="list" allowBlank="1" showInputMessage="1" showErrorMessage="1" sqref="F16:L16" xr:uid="{4794CF5A-34F9-4F2E-8778-5D081C2F5CF9}">
      <formula1>"November 21/22 - CROWN CLASSIC,December 19/20 - JINGLE BLAST,February 27/28 - CRUSH CUP,March 22/23 – MARCH MASH-UP,May 1/2 Finale - ROAD TO THE RING"</formula1>
    </dataValidation>
    <dataValidation type="date" allowBlank="1" showInputMessage="1" showErrorMessage="1" sqref="M28:M30 K28:L29" xr:uid="{8D65AF5F-7C4E-4031-97F7-03A75BF8B196}">
      <formula1>44075</formula1>
      <formula2>44377</formula2>
    </dataValidation>
  </dataValidations>
  <pageMargins left="0.43307086614173201" right="0.43307086614173201" top="0.418110236220472" bottom="0.118110236220472" header="0" footer="0"/>
  <pageSetup scale="7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8D04B-4BEE-4DFE-A2F9-98A97F9FEADE}">
  <sheetPr>
    <pageSetUpPr fitToPage="1"/>
  </sheetPr>
  <dimension ref="A1:R31"/>
  <sheetViews>
    <sheetView zoomScaleNormal="100" workbookViewId="0">
      <selection activeCell="F10" sqref="F10:L10"/>
    </sheetView>
  </sheetViews>
  <sheetFormatPr defaultColWidth="8.85546875" defaultRowHeight="15"/>
  <cols>
    <col min="1" max="1" width="1.7109375" customWidth="1"/>
    <col min="2" max="2" width="15.28515625" customWidth="1"/>
    <col min="3" max="3" width="4.85546875" customWidth="1"/>
    <col min="4" max="4" width="6" customWidth="1"/>
    <col min="5" max="5" width="12.28515625" customWidth="1"/>
    <col min="6" max="6" width="11.28515625" customWidth="1"/>
    <col min="7" max="7" width="10.28515625" customWidth="1"/>
    <col min="8" max="8" width="8.28515625" customWidth="1"/>
    <col min="9" max="9" width="6.140625" customWidth="1"/>
    <col min="10" max="10" width="6.7109375" customWidth="1"/>
    <col min="11" max="11" width="9.140625" customWidth="1"/>
    <col min="12" max="12" width="7" customWidth="1"/>
    <col min="13" max="13" width="0.140625" customWidth="1"/>
    <col min="15" max="15" width="10" hidden="1" customWidth="1"/>
    <col min="16" max="16" width="9.85546875" bestFit="1" customWidth="1"/>
  </cols>
  <sheetData>
    <row r="1" spans="1:18" ht="45" customHeight="1" thickBot="1">
      <c r="B1" s="128"/>
      <c r="C1" s="71"/>
      <c r="D1" s="71"/>
      <c r="E1" s="127"/>
      <c r="F1" s="136" t="s">
        <v>487</v>
      </c>
      <c r="G1" s="127"/>
      <c r="H1" s="127"/>
      <c r="I1" s="71"/>
      <c r="J1" s="71"/>
      <c r="K1" s="71"/>
      <c r="L1" s="71"/>
      <c r="M1" s="72"/>
    </row>
    <row r="2" spans="1:18" ht="21.95" customHeight="1">
      <c r="B2" s="238" t="s">
        <v>490</v>
      </c>
      <c r="C2" s="239"/>
      <c r="D2" s="239"/>
      <c r="E2" s="239"/>
      <c r="F2" s="239"/>
      <c r="G2" s="239"/>
      <c r="H2" s="239"/>
      <c r="I2" s="239"/>
      <c r="J2" s="239"/>
      <c r="K2" s="239"/>
      <c r="L2" s="239"/>
      <c r="M2" s="240"/>
    </row>
    <row r="3" spans="1:18" ht="21.95" customHeight="1">
      <c r="B3" s="251" t="s">
        <v>488</v>
      </c>
      <c r="C3" s="252"/>
      <c r="D3" s="246"/>
      <c r="E3" s="246"/>
      <c r="F3" s="246"/>
      <c r="G3" s="246"/>
      <c r="H3" s="246"/>
      <c r="I3" s="246"/>
      <c r="J3" s="246"/>
      <c r="K3" s="246"/>
      <c r="L3" s="246"/>
      <c r="M3" s="143"/>
    </row>
    <row r="4" spans="1:18" ht="21.95" customHeight="1">
      <c r="B4" s="137" t="s">
        <v>489</v>
      </c>
      <c r="C4" s="138"/>
      <c r="D4" s="244"/>
      <c r="E4" s="244"/>
      <c r="F4" s="244"/>
      <c r="G4" s="244"/>
      <c r="H4" s="244"/>
      <c r="I4" s="244"/>
      <c r="J4" s="244"/>
      <c r="K4" s="244"/>
      <c r="L4" s="244"/>
      <c r="M4" s="245"/>
    </row>
    <row r="5" spans="1:18" ht="21.95" customHeight="1">
      <c r="B5" s="253" t="s">
        <v>491</v>
      </c>
      <c r="C5" s="254"/>
      <c r="D5" s="254"/>
      <c r="E5" s="254"/>
      <c r="F5" s="254"/>
      <c r="G5" s="254"/>
      <c r="H5" s="254"/>
      <c r="I5" s="254"/>
      <c r="J5" s="254"/>
      <c r="K5" s="254"/>
      <c r="L5" s="255"/>
      <c r="M5" s="139"/>
      <c r="R5" s="64"/>
    </row>
    <row r="6" spans="1:18" ht="21.95" customHeight="1">
      <c r="B6" s="249" t="s">
        <v>492</v>
      </c>
      <c r="C6" s="250"/>
      <c r="D6" s="262"/>
      <c r="E6" s="263"/>
      <c r="F6" s="263"/>
      <c r="G6" s="263"/>
      <c r="H6" s="263"/>
      <c r="I6" s="263"/>
      <c r="J6" s="263"/>
      <c r="K6" s="263"/>
      <c r="L6" s="264"/>
      <c r="M6" s="139"/>
      <c r="R6" s="64"/>
    </row>
    <row r="7" spans="1:18" ht="21.95" customHeight="1">
      <c r="B7" s="266" t="s">
        <v>493</v>
      </c>
      <c r="C7" s="267"/>
      <c r="D7" s="265"/>
      <c r="E7" s="265"/>
      <c r="F7" s="265"/>
      <c r="G7" s="265"/>
      <c r="H7" s="265"/>
      <c r="I7" s="265"/>
      <c r="J7" s="265"/>
      <c r="K7" s="265"/>
      <c r="L7" s="265"/>
      <c r="M7" s="139"/>
      <c r="R7" s="64"/>
    </row>
    <row r="8" spans="1:18" ht="21.95" customHeight="1">
      <c r="B8" s="266" t="s">
        <v>494</v>
      </c>
      <c r="C8" s="267"/>
      <c r="D8" s="268"/>
      <c r="E8" s="269"/>
      <c r="F8" s="269"/>
      <c r="G8" s="269"/>
      <c r="H8" s="269"/>
      <c r="I8" s="269"/>
      <c r="J8" s="269"/>
      <c r="K8" s="269"/>
      <c r="L8" s="270"/>
      <c r="M8" s="139"/>
      <c r="P8" s="9"/>
      <c r="R8" s="64"/>
    </row>
    <row r="9" spans="1:18" ht="18.95" customHeight="1">
      <c r="B9" s="241" t="s">
        <v>496</v>
      </c>
      <c r="C9" s="242"/>
      <c r="D9" s="242"/>
      <c r="E9" s="242"/>
      <c r="F9" s="242"/>
      <c r="G9" s="242"/>
      <c r="H9" s="242"/>
      <c r="I9" s="242"/>
      <c r="J9" s="242"/>
      <c r="K9" s="242"/>
      <c r="L9" s="242"/>
      <c r="M9" s="243"/>
      <c r="P9" s="8"/>
      <c r="R9" s="64"/>
    </row>
    <row r="10" spans="1:18" ht="21.95" customHeight="1">
      <c r="B10" s="256" t="s">
        <v>495</v>
      </c>
      <c r="C10" s="257"/>
      <c r="D10" s="257"/>
      <c r="E10" s="258"/>
      <c r="F10" s="259" t="s">
        <v>521</v>
      </c>
      <c r="G10" s="260"/>
      <c r="H10" s="260"/>
      <c r="I10" s="260"/>
      <c r="J10" s="260"/>
      <c r="K10" s="260"/>
      <c r="L10" s="261"/>
      <c r="M10" s="29"/>
      <c r="P10" s="9"/>
    </row>
    <row r="11" spans="1:18" ht="16.5" customHeight="1" thickBot="1">
      <c r="A11" s="68"/>
      <c r="B11" s="241" t="s">
        <v>498</v>
      </c>
      <c r="C11" s="242"/>
      <c r="D11" s="242"/>
      <c r="E11" s="242"/>
      <c r="F11" s="242"/>
      <c r="G11" s="242"/>
      <c r="H11" s="242"/>
      <c r="I11" s="242"/>
      <c r="J11" s="242"/>
      <c r="K11" s="242"/>
      <c r="L11" s="242"/>
      <c r="M11" s="243"/>
      <c r="N11" s="68"/>
      <c r="O11" s="68"/>
      <c r="P11" s="130"/>
      <c r="Q11" s="68"/>
      <c r="R11" s="69"/>
    </row>
    <row r="12" spans="1:18" ht="35.450000000000003" customHeight="1">
      <c r="B12" s="140" t="s">
        <v>497</v>
      </c>
      <c r="C12" s="226" t="s">
        <v>235</v>
      </c>
      <c r="D12" s="227"/>
      <c r="E12" s="228"/>
      <c r="F12" s="65" t="s">
        <v>284</v>
      </c>
      <c r="G12" s="229" t="s">
        <v>235</v>
      </c>
      <c r="H12" s="230"/>
      <c r="I12" s="230"/>
      <c r="J12" s="230"/>
      <c r="K12" s="230"/>
      <c r="L12" s="231"/>
      <c r="M12" s="54"/>
      <c r="O12" t="str">
        <f>IF(C12="Select One","SELECTONE",IF(C12="All Star/Club","Allstar",IF(C12="School/CEGEP/ Collegiate/University","SCHOOL",IF(C12="Novice/Prep/Cheer Abilities","PREP",IF(C12="Stunt Group","STUNT",IF(C12="Individuals/Duos","INDIVIDUALS"))))))</f>
        <v>SELECTONE</v>
      </c>
    </row>
    <row r="13" spans="1:18" ht="9.9499999999999993" customHeight="1" thickBot="1">
      <c r="B13" s="73"/>
      <c r="C13" s="74"/>
      <c r="D13" s="74"/>
      <c r="E13" s="74"/>
      <c r="F13" s="74"/>
      <c r="G13" s="61"/>
      <c r="H13" s="62"/>
      <c r="I13" s="62"/>
      <c r="J13" s="62"/>
      <c r="K13" s="62"/>
      <c r="L13" s="62"/>
      <c r="M13" s="29"/>
    </row>
    <row r="14" spans="1:18" ht="21.95" customHeight="1" thickBot="1">
      <c r="B14" s="78"/>
      <c r="C14" s="280" t="s">
        <v>499</v>
      </c>
      <c r="D14" s="281"/>
      <c r="E14" s="247">
        <v>0</v>
      </c>
      <c r="F14" s="248"/>
      <c r="G14" s="74"/>
      <c r="H14" s="74"/>
      <c r="I14" s="273" t="s">
        <v>500</v>
      </c>
      <c r="J14" s="274"/>
      <c r="K14" s="145">
        <v>0</v>
      </c>
      <c r="L14" s="70"/>
      <c r="M14" s="29"/>
    </row>
    <row r="15" spans="1:18">
      <c r="B15" s="28"/>
      <c r="C15" s="1"/>
      <c r="D15" s="1"/>
      <c r="E15" s="1"/>
      <c r="F15" s="1"/>
      <c r="G15" s="1"/>
      <c r="H15" s="12"/>
      <c r="I15" s="12"/>
      <c r="J15" s="12"/>
      <c r="K15" s="12"/>
      <c r="L15" s="12"/>
      <c r="M15" s="29"/>
    </row>
    <row r="16" spans="1:18" ht="21" customHeight="1">
      <c r="B16" s="84" t="s">
        <v>501</v>
      </c>
      <c r="C16" s="67"/>
      <c r="D16" s="67"/>
      <c r="E16" s="67"/>
      <c r="F16" s="66"/>
      <c r="G16" s="66"/>
      <c r="H16" s="66"/>
      <c r="I16" s="66"/>
      <c r="J16" s="66"/>
      <c r="K16" s="66"/>
      <c r="L16" s="66"/>
      <c r="M16" s="29"/>
    </row>
    <row r="17" spans="2:13" ht="18" customHeight="1">
      <c r="B17" s="236" t="s">
        <v>502</v>
      </c>
      <c r="C17" s="237"/>
      <c r="D17" s="237"/>
      <c r="E17" s="237"/>
      <c r="F17" s="237"/>
      <c r="G17" s="237"/>
      <c r="H17" s="237"/>
      <c r="I17" s="237"/>
      <c r="J17" s="237"/>
      <c r="K17" s="237"/>
      <c r="L17" s="237"/>
      <c r="M17" s="75"/>
    </row>
    <row r="18" spans="2:13" ht="41.25" customHeight="1">
      <c r="B18" s="236" t="s">
        <v>503</v>
      </c>
      <c r="C18" s="279"/>
      <c r="D18" s="279"/>
      <c r="E18" s="279"/>
      <c r="F18" s="279"/>
      <c r="G18" s="279"/>
      <c r="H18" s="279"/>
      <c r="I18" s="279"/>
      <c r="J18" s="279"/>
      <c r="K18" s="279"/>
      <c r="L18" s="279"/>
      <c r="M18" s="75"/>
    </row>
    <row r="19" spans="2:13" ht="66" customHeight="1">
      <c r="B19" s="236" t="s">
        <v>504</v>
      </c>
      <c r="C19" s="279"/>
      <c r="D19" s="279"/>
      <c r="E19" s="279"/>
      <c r="F19" s="279"/>
      <c r="G19" s="279"/>
      <c r="H19" s="279"/>
      <c r="I19" s="279"/>
      <c r="J19" s="279"/>
      <c r="K19" s="279"/>
      <c r="L19" s="279"/>
      <c r="M19" s="75"/>
    </row>
    <row r="20" spans="2:13" ht="54" customHeight="1">
      <c r="B20" s="236" t="s">
        <v>505</v>
      </c>
      <c r="C20" s="279"/>
      <c r="D20" s="279"/>
      <c r="E20" s="279"/>
      <c r="F20" s="279"/>
      <c r="G20" s="279"/>
      <c r="H20" s="279"/>
      <c r="I20" s="279"/>
      <c r="J20" s="279"/>
      <c r="K20" s="279"/>
      <c r="L20" s="279"/>
      <c r="M20" s="75"/>
    </row>
    <row r="21" spans="2:13" ht="78" customHeight="1">
      <c r="B21" s="284" t="s">
        <v>506</v>
      </c>
      <c r="C21" s="279"/>
      <c r="D21" s="279"/>
      <c r="E21" s="279"/>
      <c r="F21" s="279"/>
      <c r="G21" s="279"/>
      <c r="H21" s="279"/>
      <c r="I21" s="279"/>
      <c r="J21" s="279"/>
      <c r="K21" s="279"/>
      <c r="L21" s="279"/>
      <c r="M21" s="75"/>
    </row>
    <row r="22" spans="2:13" ht="78.95" customHeight="1">
      <c r="B22" s="284" t="s">
        <v>507</v>
      </c>
      <c r="C22" s="279"/>
      <c r="D22" s="279"/>
      <c r="E22" s="279"/>
      <c r="F22" s="279"/>
      <c r="G22" s="279"/>
      <c r="H22" s="279"/>
      <c r="I22" s="279"/>
      <c r="J22" s="279"/>
      <c r="K22" s="279"/>
      <c r="L22" s="279"/>
      <c r="M22" s="75"/>
    </row>
    <row r="23" spans="2:13" ht="63.95" customHeight="1">
      <c r="B23" s="232" t="s">
        <v>508</v>
      </c>
      <c r="C23" s="279"/>
      <c r="D23" s="279"/>
      <c r="E23" s="279"/>
      <c r="F23" s="279"/>
      <c r="G23" s="279"/>
      <c r="H23" s="279"/>
      <c r="I23" s="279"/>
      <c r="J23" s="279"/>
      <c r="K23" s="279"/>
      <c r="L23" s="279"/>
      <c r="M23" s="75"/>
    </row>
    <row r="24" spans="2:13" ht="59.1" customHeight="1">
      <c r="B24" s="232" t="s">
        <v>509</v>
      </c>
      <c r="C24" s="279"/>
      <c r="D24" s="279"/>
      <c r="E24" s="279"/>
      <c r="F24" s="279"/>
      <c r="G24" s="279"/>
      <c r="H24" s="279"/>
      <c r="I24" s="279"/>
      <c r="J24" s="279"/>
      <c r="K24" s="279"/>
      <c r="L24" s="279"/>
      <c r="M24" s="29"/>
    </row>
    <row r="25" spans="2:13" ht="54.75" customHeight="1">
      <c r="B25" s="232" t="s">
        <v>517</v>
      </c>
      <c r="C25" s="279"/>
      <c r="D25" s="279"/>
      <c r="E25" s="279"/>
      <c r="F25" s="279"/>
      <c r="G25" s="279"/>
      <c r="H25" s="279"/>
      <c r="I25" s="279"/>
      <c r="J25" s="279"/>
      <c r="K25" s="279"/>
      <c r="L25" s="279"/>
      <c r="M25" s="29"/>
    </row>
    <row r="26" spans="2:13" ht="35.1" customHeight="1">
      <c r="B26" s="232" t="s">
        <v>510</v>
      </c>
      <c r="C26" s="233"/>
      <c r="D26" s="233"/>
      <c r="E26" s="233"/>
      <c r="F26" s="233"/>
      <c r="G26" s="233"/>
      <c r="H26" s="233"/>
      <c r="I26" s="233"/>
      <c r="J26" s="233"/>
      <c r="K26" s="233"/>
      <c r="L26" s="233"/>
      <c r="M26" s="29"/>
    </row>
    <row r="27" spans="2:13" ht="20.25" customHeight="1">
      <c r="B27" s="80"/>
      <c r="C27" s="79"/>
      <c r="D27" s="79"/>
      <c r="E27" s="79"/>
      <c r="F27" s="79"/>
      <c r="G27" s="79"/>
      <c r="H27" s="79"/>
      <c r="I27" s="79"/>
      <c r="J27" s="79"/>
      <c r="K27" s="79"/>
      <c r="L27" s="79"/>
      <c r="M27" s="29"/>
    </row>
    <row r="28" spans="2:13" ht="27.75" customHeight="1" thickBot="1">
      <c r="B28" s="275" t="s">
        <v>511</v>
      </c>
      <c r="C28" s="276"/>
      <c r="D28" s="277"/>
      <c r="E28" s="278"/>
      <c r="F28" s="278"/>
      <c r="G28" s="278"/>
      <c r="H28" s="278"/>
      <c r="I28" s="63"/>
      <c r="J28" s="76" t="s">
        <v>0</v>
      </c>
      <c r="K28" s="234"/>
      <c r="L28" s="234"/>
      <c r="M28" s="235"/>
    </row>
    <row r="29" spans="2:13" ht="21" customHeight="1" thickBot="1">
      <c r="B29" s="135"/>
      <c r="C29" s="23" t="s">
        <v>512</v>
      </c>
      <c r="D29" s="285"/>
      <c r="E29" s="285"/>
      <c r="F29" s="285"/>
      <c r="G29" s="285"/>
      <c r="H29" s="285"/>
      <c r="I29" s="63"/>
      <c r="J29" s="76"/>
      <c r="K29" s="83"/>
      <c r="L29" s="83"/>
      <c r="M29" s="141"/>
    </row>
    <row r="30" spans="2:13" ht="21" customHeight="1" thickBot="1">
      <c r="B30" s="282" t="s">
        <v>513</v>
      </c>
      <c r="C30" s="283"/>
      <c r="D30" s="283"/>
      <c r="E30" s="283"/>
      <c r="F30" s="283"/>
      <c r="G30" s="283"/>
      <c r="H30" s="283"/>
      <c r="I30" s="283"/>
      <c r="J30" s="283"/>
      <c r="K30" s="283"/>
      <c r="L30" s="283"/>
      <c r="M30" s="141"/>
    </row>
    <row r="31" spans="2:13" ht="15.75" thickBot="1">
      <c r="B31" s="271" t="s">
        <v>444</v>
      </c>
      <c r="C31" s="272"/>
      <c r="D31" s="25"/>
      <c r="E31" s="25"/>
      <c r="F31" s="25"/>
      <c r="G31" s="25"/>
      <c r="H31" s="25"/>
      <c r="I31" s="25"/>
      <c r="J31" s="25"/>
      <c r="K31" s="25"/>
      <c r="L31" s="25"/>
      <c r="M31" s="34"/>
    </row>
  </sheetData>
  <sheetProtection sheet="1" selectLockedCells="1"/>
  <dataConsolidate/>
  <mergeCells count="36">
    <mergeCell ref="D29:H29"/>
    <mergeCell ref="B30:L30"/>
    <mergeCell ref="B31:C31"/>
    <mergeCell ref="B23:L23"/>
    <mergeCell ref="B24:L24"/>
    <mergeCell ref="B25:L25"/>
    <mergeCell ref="B26:L26"/>
    <mergeCell ref="B28:D28"/>
    <mergeCell ref="E28:H28"/>
    <mergeCell ref="K28:M28"/>
    <mergeCell ref="B22:L22"/>
    <mergeCell ref="B11:M11"/>
    <mergeCell ref="C12:E12"/>
    <mergeCell ref="G12:L12"/>
    <mergeCell ref="C14:D14"/>
    <mergeCell ref="E14:F14"/>
    <mergeCell ref="I14:J14"/>
    <mergeCell ref="B17:L17"/>
    <mergeCell ref="B18:L18"/>
    <mergeCell ref="B19:L19"/>
    <mergeCell ref="B20:L20"/>
    <mergeCell ref="B21:L21"/>
    <mergeCell ref="B10:E10"/>
    <mergeCell ref="F10:L10"/>
    <mergeCell ref="B2:M2"/>
    <mergeCell ref="B3:C3"/>
    <mergeCell ref="D3:L3"/>
    <mergeCell ref="D4:M4"/>
    <mergeCell ref="B5:L5"/>
    <mergeCell ref="B6:C6"/>
    <mergeCell ref="D6:L6"/>
    <mergeCell ref="B7:C7"/>
    <mergeCell ref="D7:L7"/>
    <mergeCell ref="B8:C8"/>
    <mergeCell ref="D8:L8"/>
    <mergeCell ref="B9:M9"/>
  </mergeCells>
  <dataValidations count="6">
    <dataValidation type="list" allowBlank="1" showInputMessage="1" showErrorMessage="1" sqref="H13:L13" xr:uid="{3AEFA109-30B8-4E37-BD4A-4A2B37A95587}">
      <formula1>INDIRECT(D13)</formula1>
    </dataValidation>
    <dataValidation type="list" allowBlank="1" showInputMessage="1" showErrorMessage="1" promptTitle="Team Type" prompt="Select ONE" sqref="C12:E12" xr:uid="{7CB625DE-738C-4643-9F25-930CB683FC02}">
      <formula1>"Select One,All Star/Club,School/CEGEP/ Collegiate/University,Novice/Prep/Cheer Abilities,Stunt Group,Individuals/Duos"</formula1>
    </dataValidation>
    <dataValidation type="list" allowBlank="1" showInputMessage="1" showErrorMessage="1" promptTitle="Division" prompt="Select ONE" sqref="G12:L12" xr:uid="{014A8439-F376-4998-B2EC-6292D799DB74}">
      <formula1>INDIRECT(O12)</formula1>
    </dataValidation>
    <dataValidation type="list" allowBlank="1" showInputMessage="1" showErrorMessage="1" promptTitle="Choose Event Date" prompt="Select One" sqref="F10:L10" xr:uid="{F20AE1E1-8392-48F5-907B-F3DCE0761B67}">
      <formula1>"27/28 février - CRUSH CUP,20/21 mars – MARCH MASH-UP,17/18 avril - CROWN CLASSIC,15/16 mai - Finale - ROAD TO THE RING"</formula1>
    </dataValidation>
    <dataValidation type="list" allowBlank="1" showInputMessage="1" showErrorMessage="1" sqref="F16:L16" xr:uid="{AE9B432C-010F-4292-B099-DC7180DD7460}">
      <formula1>"November 21/22 - CROWN CLASSIC,December 19/20 - JINGLE BLAST,February 27/28 - CRUSH CUP,March 22/23 – MARCH MASH-UP,May 1/2 Finale - ROAD TO THE RING"</formula1>
    </dataValidation>
    <dataValidation type="date" allowBlank="1" showInputMessage="1" showErrorMessage="1" sqref="M28:M30 K28:L29" xr:uid="{E2963372-EE9A-417F-AB2C-98C13D580F9E}">
      <formula1>44075</formula1>
      <formula2>44377</formula2>
    </dataValidation>
  </dataValidations>
  <pageMargins left="0.43307086614173201" right="0.43307086614173201" top="0.418110236220472" bottom="0.118110236220472" header="0" footer="0"/>
  <pageSetup scale="7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541FA-460D-41E7-858F-DAC60FE0A87E}">
  <sheetPr>
    <pageSetUpPr fitToPage="1"/>
  </sheetPr>
  <dimension ref="A1:R31"/>
  <sheetViews>
    <sheetView zoomScaleNormal="100" workbookViewId="0">
      <selection activeCell="F10" sqref="F10:L10"/>
    </sheetView>
  </sheetViews>
  <sheetFormatPr defaultColWidth="8.85546875" defaultRowHeight="15"/>
  <cols>
    <col min="1" max="1" width="1.7109375" customWidth="1"/>
    <col min="2" max="2" width="15.28515625" customWidth="1"/>
    <col min="3" max="3" width="4.85546875" customWidth="1"/>
    <col min="4" max="4" width="6" customWidth="1"/>
    <col min="5" max="5" width="12.28515625" customWidth="1"/>
    <col min="6" max="6" width="11.28515625" customWidth="1"/>
    <col min="7" max="7" width="10.28515625" customWidth="1"/>
    <col min="8" max="8" width="8.28515625" customWidth="1"/>
    <col min="9" max="9" width="6.140625" customWidth="1"/>
    <col min="10" max="10" width="6.7109375" customWidth="1"/>
    <col min="11" max="11" width="9.140625" customWidth="1"/>
    <col min="12" max="12" width="7" customWidth="1"/>
    <col min="13" max="13" width="0.140625" customWidth="1"/>
    <col min="15" max="15" width="10" hidden="1" customWidth="1"/>
    <col min="16" max="16" width="9.85546875" bestFit="1" customWidth="1"/>
  </cols>
  <sheetData>
    <row r="1" spans="1:18" ht="45" customHeight="1" thickBot="1">
      <c r="B1" s="128"/>
      <c r="C1" s="71"/>
      <c r="D1" s="71"/>
      <c r="E1" s="127"/>
      <c r="F1" s="136" t="s">
        <v>487</v>
      </c>
      <c r="G1" s="127"/>
      <c r="H1" s="127"/>
      <c r="I1" s="71"/>
      <c r="J1" s="71"/>
      <c r="K1" s="71"/>
      <c r="L1" s="71"/>
      <c r="M1" s="72"/>
    </row>
    <row r="2" spans="1:18" ht="21.95" customHeight="1">
      <c r="B2" s="238" t="s">
        <v>490</v>
      </c>
      <c r="C2" s="239"/>
      <c r="D2" s="239"/>
      <c r="E2" s="239"/>
      <c r="F2" s="239"/>
      <c r="G2" s="239"/>
      <c r="H2" s="239"/>
      <c r="I2" s="239"/>
      <c r="J2" s="239"/>
      <c r="K2" s="239"/>
      <c r="L2" s="239"/>
      <c r="M2" s="240"/>
    </row>
    <row r="3" spans="1:18" ht="21.95" customHeight="1">
      <c r="B3" s="251" t="s">
        <v>488</v>
      </c>
      <c r="C3" s="252"/>
      <c r="D3" s="246"/>
      <c r="E3" s="246"/>
      <c r="F3" s="246"/>
      <c r="G3" s="246"/>
      <c r="H3" s="246"/>
      <c r="I3" s="246"/>
      <c r="J3" s="246"/>
      <c r="K3" s="246"/>
      <c r="L3" s="246"/>
      <c r="M3" s="143"/>
    </row>
    <row r="4" spans="1:18" ht="21.95" customHeight="1">
      <c r="B4" s="137" t="s">
        <v>489</v>
      </c>
      <c r="C4" s="138"/>
      <c r="D4" s="244"/>
      <c r="E4" s="244"/>
      <c r="F4" s="244"/>
      <c r="G4" s="244"/>
      <c r="H4" s="244"/>
      <c r="I4" s="244"/>
      <c r="J4" s="244"/>
      <c r="K4" s="244"/>
      <c r="L4" s="244"/>
      <c r="M4" s="245"/>
    </row>
    <row r="5" spans="1:18" ht="21.95" customHeight="1">
      <c r="B5" s="253" t="s">
        <v>491</v>
      </c>
      <c r="C5" s="254"/>
      <c r="D5" s="254"/>
      <c r="E5" s="254"/>
      <c r="F5" s="254"/>
      <c r="G5" s="254"/>
      <c r="H5" s="254"/>
      <c r="I5" s="254"/>
      <c r="J5" s="254"/>
      <c r="K5" s="254"/>
      <c r="L5" s="255"/>
      <c r="M5" s="139"/>
      <c r="R5" s="64"/>
    </row>
    <row r="6" spans="1:18" ht="21.95" customHeight="1">
      <c r="B6" s="249" t="s">
        <v>492</v>
      </c>
      <c r="C6" s="250"/>
      <c r="D6" s="262"/>
      <c r="E6" s="263"/>
      <c r="F6" s="263"/>
      <c r="G6" s="263"/>
      <c r="H6" s="263"/>
      <c r="I6" s="263"/>
      <c r="J6" s="263"/>
      <c r="K6" s="263"/>
      <c r="L6" s="264"/>
      <c r="M6" s="139"/>
      <c r="R6" s="64"/>
    </row>
    <row r="7" spans="1:18" ht="21.95" customHeight="1">
      <c r="B7" s="266" t="s">
        <v>493</v>
      </c>
      <c r="C7" s="267"/>
      <c r="D7" s="265"/>
      <c r="E7" s="265"/>
      <c r="F7" s="265"/>
      <c r="G7" s="265"/>
      <c r="H7" s="265"/>
      <c r="I7" s="265"/>
      <c r="J7" s="265"/>
      <c r="K7" s="265"/>
      <c r="L7" s="265"/>
      <c r="M7" s="139"/>
      <c r="R7" s="64"/>
    </row>
    <row r="8" spans="1:18" ht="21.95" customHeight="1">
      <c r="B8" s="266" t="s">
        <v>494</v>
      </c>
      <c r="C8" s="267"/>
      <c r="D8" s="268"/>
      <c r="E8" s="269"/>
      <c r="F8" s="269"/>
      <c r="G8" s="269"/>
      <c r="H8" s="269"/>
      <c r="I8" s="269"/>
      <c r="J8" s="269"/>
      <c r="K8" s="269"/>
      <c r="L8" s="270"/>
      <c r="M8" s="139"/>
      <c r="P8" s="9"/>
      <c r="R8" s="64"/>
    </row>
    <row r="9" spans="1:18" ht="18.95" customHeight="1">
      <c r="B9" s="241" t="s">
        <v>496</v>
      </c>
      <c r="C9" s="242"/>
      <c r="D9" s="242"/>
      <c r="E9" s="242"/>
      <c r="F9" s="242"/>
      <c r="G9" s="242"/>
      <c r="H9" s="242"/>
      <c r="I9" s="242"/>
      <c r="J9" s="242"/>
      <c r="K9" s="242"/>
      <c r="L9" s="242"/>
      <c r="M9" s="243"/>
      <c r="P9" s="8"/>
      <c r="R9" s="64"/>
    </row>
    <row r="10" spans="1:18" ht="21.95" customHeight="1">
      <c r="B10" s="256" t="s">
        <v>495</v>
      </c>
      <c r="C10" s="257"/>
      <c r="D10" s="257"/>
      <c r="E10" s="258"/>
      <c r="F10" s="259" t="s">
        <v>521</v>
      </c>
      <c r="G10" s="260"/>
      <c r="H10" s="260"/>
      <c r="I10" s="260"/>
      <c r="J10" s="260"/>
      <c r="K10" s="260"/>
      <c r="L10" s="261"/>
      <c r="M10" s="29"/>
      <c r="P10" s="9"/>
    </row>
    <row r="11" spans="1:18" ht="16.5" customHeight="1" thickBot="1">
      <c r="A11" s="68"/>
      <c r="B11" s="241" t="s">
        <v>498</v>
      </c>
      <c r="C11" s="242"/>
      <c r="D11" s="242"/>
      <c r="E11" s="242"/>
      <c r="F11" s="242"/>
      <c r="G11" s="242"/>
      <c r="H11" s="242"/>
      <c r="I11" s="242"/>
      <c r="J11" s="242"/>
      <c r="K11" s="242"/>
      <c r="L11" s="242"/>
      <c r="M11" s="243"/>
      <c r="N11" s="68"/>
      <c r="O11" s="68"/>
      <c r="P11" s="130"/>
      <c r="Q11" s="68"/>
      <c r="R11" s="69"/>
    </row>
    <row r="12" spans="1:18" ht="35.450000000000003" customHeight="1">
      <c r="B12" s="140" t="s">
        <v>497</v>
      </c>
      <c r="C12" s="226" t="s">
        <v>235</v>
      </c>
      <c r="D12" s="227"/>
      <c r="E12" s="228"/>
      <c r="F12" s="65" t="s">
        <v>284</v>
      </c>
      <c r="G12" s="229" t="s">
        <v>235</v>
      </c>
      <c r="H12" s="230"/>
      <c r="I12" s="230"/>
      <c r="J12" s="230"/>
      <c r="K12" s="230"/>
      <c r="L12" s="231"/>
      <c r="M12" s="54"/>
      <c r="O12" t="str">
        <f>IF(C12="Select One","SELECTONE",IF(C12="All Star/Club","Allstar",IF(C12="School/CEGEP/ Collegiate/University","SCHOOL",IF(C12="Novice/Prep/Cheer Abilities","PREP",IF(C12="Stunt Group","STUNT",IF(C12="Individuals/Duos","INDIVIDUALS"))))))</f>
        <v>SELECTONE</v>
      </c>
    </row>
    <row r="13" spans="1:18" ht="9.9499999999999993" customHeight="1" thickBot="1">
      <c r="B13" s="73"/>
      <c r="C13" s="74"/>
      <c r="D13" s="74"/>
      <c r="E13" s="74"/>
      <c r="F13" s="74"/>
      <c r="G13" s="61"/>
      <c r="H13" s="62"/>
      <c r="I13" s="62"/>
      <c r="J13" s="62"/>
      <c r="K13" s="62"/>
      <c r="L13" s="62"/>
      <c r="M13" s="29"/>
    </row>
    <row r="14" spans="1:18" ht="21.95" customHeight="1" thickBot="1">
      <c r="B14" s="78"/>
      <c r="C14" s="280" t="s">
        <v>499</v>
      </c>
      <c r="D14" s="281"/>
      <c r="E14" s="247">
        <v>0</v>
      </c>
      <c r="F14" s="248"/>
      <c r="G14" s="74"/>
      <c r="H14" s="74"/>
      <c r="I14" s="273" t="s">
        <v>500</v>
      </c>
      <c r="J14" s="274"/>
      <c r="K14" s="145">
        <v>0</v>
      </c>
      <c r="L14" s="70"/>
      <c r="M14" s="29"/>
    </row>
    <row r="15" spans="1:18">
      <c r="B15" s="28"/>
      <c r="C15" s="1"/>
      <c r="D15" s="1"/>
      <c r="E15" s="1"/>
      <c r="F15" s="1"/>
      <c r="G15" s="1"/>
      <c r="H15" s="12"/>
      <c r="I15" s="12"/>
      <c r="J15" s="12"/>
      <c r="K15" s="12"/>
      <c r="L15" s="12"/>
      <c r="M15" s="29"/>
    </row>
    <row r="16" spans="1:18" ht="21" customHeight="1">
      <c r="B16" s="84" t="s">
        <v>501</v>
      </c>
      <c r="C16" s="67"/>
      <c r="D16" s="67"/>
      <c r="E16" s="67"/>
      <c r="F16" s="66"/>
      <c r="G16" s="66"/>
      <c r="H16" s="66"/>
      <c r="I16" s="66"/>
      <c r="J16" s="66"/>
      <c r="K16" s="66"/>
      <c r="L16" s="66"/>
      <c r="M16" s="29"/>
    </row>
    <row r="17" spans="2:13" ht="18" customHeight="1">
      <c r="B17" s="236" t="s">
        <v>502</v>
      </c>
      <c r="C17" s="237"/>
      <c r="D17" s="237"/>
      <c r="E17" s="237"/>
      <c r="F17" s="237"/>
      <c r="G17" s="237"/>
      <c r="H17" s="237"/>
      <c r="I17" s="237"/>
      <c r="J17" s="237"/>
      <c r="K17" s="237"/>
      <c r="L17" s="237"/>
      <c r="M17" s="75"/>
    </row>
    <row r="18" spans="2:13" ht="41.25" customHeight="1">
      <c r="B18" s="236" t="s">
        <v>503</v>
      </c>
      <c r="C18" s="279"/>
      <c r="D18" s="279"/>
      <c r="E18" s="279"/>
      <c r="F18" s="279"/>
      <c r="G18" s="279"/>
      <c r="H18" s="279"/>
      <c r="I18" s="279"/>
      <c r="J18" s="279"/>
      <c r="K18" s="279"/>
      <c r="L18" s="279"/>
      <c r="M18" s="75"/>
    </row>
    <row r="19" spans="2:13" ht="66" customHeight="1">
      <c r="B19" s="236" t="s">
        <v>504</v>
      </c>
      <c r="C19" s="279"/>
      <c r="D19" s="279"/>
      <c r="E19" s="279"/>
      <c r="F19" s="279"/>
      <c r="G19" s="279"/>
      <c r="H19" s="279"/>
      <c r="I19" s="279"/>
      <c r="J19" s="279"/>
      <c r="K19" s="279"/>
      <c r="L19" s="279"/>
      <c r="M19" s="75"/>
    </row>
    <row r="20" spans="2:13" ht="54" customHeight="1">
      <c r="B20" s="236" t="s">
        <v>505</v>
      </c>
      <c r="C20" s="279"/>
      <c r="D20" s="279"/>
      <c r="E20" s="279"/>
      <c r="F20" s="279"/>
      <c r="G20" s="279"/>
      <c r="H20" s="279"/>
      <c r="I20" s="279"/>
      <c r="J20" s="279"/>
      <c r="K20" s="279"/>
      <c r="L20" s="279"/>
      <c r="M20" s="75"/>
    </row>
    <row r="21" spans="2:13" ht="78" customHeight="1">
      <c r="B21" s="284" t="s">
        <v>506</v>
      </c>
      <c r="C21" s="279"/>
      <c r="D21" s="279"/>
      <c r="E21" s="279"/>
      <c r="F21" s="279"/>
      <c r="G21" s="279"/>
      <c r="H21" s="279"/>
      <c r="I21" s="279"/>
      <c r="J21" s="279"/>
      <c r="K21" s="279"/>
      <c r="L21" s="279"/>
      <c r="M21" s="75"/>
    </row>
    <row r="22" spans="2:13" ht="78.95" customHeight="1">
      <c r="B22" s="284" t="s">
        <v>507</v>
      </c>
      <c r="C22" s="279"/>
      <c r="D22" s="279"/>
      <c r="E22" s="279"/>
      <c r="F22" s="279"/>
      <c r="G22" s="279"/>
      <c r="H22" s="279"/>
      <c r="I22" s="279"/>
      <c r="J22" s="279"/>
      <c r="K22" s="279"/>
      <c r="L22" s="279"/>
      <c r="M22" s="75"/>
    </row>
    <row r="23" spans="2:13" ht="63.95" customHeight="1">
      <c r="B23" s="232" t="s">
        <v>508</v>
      </c>
      <c r="C23" s="279"/>
      <c r="D23" s="279"/>
      <c r="E23" s="279"/>
      <c r="F23" s="279"/>
      <c r="G23" s="279"/>
      <c r="H23" s="279"/>
      <c r="I23" s="279"/>
      <c r="J23" s="279"/>
      <c r="K23" s="279"/>
      <c r="L23" s="279"/>
      <c r="M23" s="75"/>
    </row>
    <row r="24" spans="2:13" ht="59.1" customHeight="1">
      <c r="B24" s="232" t="s">
        <v>509</v>
      </c>
      <c r="C24" s="279"/>
      <c r="D24" s="279"/>
      <c r="E24" s="279"/>
      <c r="F24" s="279"/>
      <c r="G24" s="279"/>
      <c r="H24" s="279"/>
      <c r="I24" s="279"/>
      <c r="J24" s="279"/>
      <c r="K24" s="279"/>
      <c r="L24" s="279"/>
      <c r="M24" s="29"/>
    </row>
    <row r="25" spans="2:13" ht="54.75" customHeight="1">
      <c r="B25" s="232" t="s">
        <v>517</v>
      </c>
      <c r="C25" s="279"/>
      <c r="D25" s="279"/>
      <c r="E25" s="279"/>
      <c r="F25" s="279"/>
      <c r="G25" s="279"/>
      <c r="H25" s="279"/>
      <c r="I25" s="279"/>
      <c r="J25" s="279"/>
      <c r="K25" s="279"/>
      <c r="L25" s="279"/>
      <c r="M25" s="29"/>
    </row>
    <row r="26" spans="2:13" ht="35.1" customHeight="1">
      <c r="B26" s="232" t="s">
        <v>510</v>
      </c>
      <c r="C26" s="233"/>
      <c r="D26" s="233"/>
      <c r="E26" s="233"/>
      <c r="F26" s="233"/>
      <c r="G26" s="233"/>
      <c r="H26" s="233"/>
      <c r="I26" s="233"/>
      <c r="J26" s="233"/>
      <c r="K26" s="233"/>
      <c r="L26" s="233"/>
      <c r="M26" s="29"/>
    </row>
    <row r="27" spans="2:13" ht="20.25" customHeight="1">
      <c r="B27" s="80"/>
      <c r="C27" s="79"/>
      <c r="D27" s="79"/>
      <c r="E27" s="79"/>
      <c r="F27" s="79"/>
      <c r="G27" s="79"/>
      <c r="H27" s="79"/>
      <c r="I27" s="79"/>
      <c r="J27" s="79"/>
      <c r="K27" s="79"/>
      <c r="L27" s="79"/>
      <c r="M27" s="29"/>
    </row>
    <row r="28" spans="2:13" ht="27.75" customHeight="1" thickBot="1">
      <c r="B28" s="275" t="s">
        <v>511</v>
      </c>
      <c r="C28" s="276"/>
      <c r="D28" s="277"/>
      <c r="E28" s="278"/>
      <c r="F28" s="278"/>
      <c r="G28" s="278"/>
      <c r="H28" s="278"/>
      <c r="I28" s="63"/>
      <c r="J28" s="76" t="s">
        <v>0</v>
      </c>
      <c r="K28" s="234"/>
      <c r="L28" s="234"/>
      <c r="M28" s="235"/>
    </row>
    <row r="29" spans="2:13" ht="21" customHeight="1" thickBot="1">
      <c r="B29" s="135"/>
      <c r="C29" s="23" t="s">
        <v>512</v>
      </c>
      <c r="D29" s="285"/>
      <c r="E29" s="285"/>
      <c r="F29" s="285"/>
      <c r="G29" s="285"/>
      <c r="H29" s="285"/>
      <c r="I29" s="63"/>
      <c r="J29" s="76"/>
      <c r="K29" s="83"/>
      <c r="L29" s="83"/>
      <c r="M29" s="141"/>
    </row>
    <row r="30" spans="2:13" ht="21" customHeight="1" thickBot="1">
      <c r="B30" s="282" t="s">
        <v>513</v>
      </c>
      <c r="C30" s="283"/>
      <c r="D30" s="283"/>
      <c r="E30" s="283"/>
      <c r="F30" s="283"/>
      <c r="G30" s="283"/>
      <c r="H30" s="283"/>
      <c r="I30" s="283"/>
      <c r="J30" s="283"/>
      <c r="K30" s="283"/>
      <c r="L30" s="283"/>
      <c r="M30" s="141"/>
    </row>
    <row r="31" spans="2:13" ht="15.75" thickBot="1">
      <c r="B31" s="271" t="s">
        <v>444</v>
      </c>
      <c r="C31" s="272"/>
      <c r="D31" s="25"/>
      <c r="E31" s="25"/>
      <c r="F31" s="25"/>
      <c r="G31" s="25"/>
      <c r="H31" s="25"/>
      <c r="I31" s="25"/>
      <c r="J31" s="25"/>
      <c r="K31" s="25"/>
      <c r="L31" s="25"/>
      <c r="M31" s="34"/>
    </row>
  </sheetData>
  <sheetProtection sheet="1" selectLockedCells="1"/>
  <dataConsolidate/>
  <mergeCells count="36">
    <mergeCell ref="D29:H29"/>
    <mergeCell ref="B30:L30"/>
    <mergeCell ref="B31:C31"/>
    <mergeCell ref="B23:L23"/>
    <mergeCell ref="B24:L24"/>
    <mergeCell ref="B25:L25"/>
    <mergeCell ref="B26:L26"/>
    <mergeCell ref="B28:D28"/>
    <mergeCell ref="E28:H28"/>
    <mergeCell ref="K28:M28"/>
    <mergeCell ref="B22:L22"/>
    <mergeCell ref="B11:M11"/>
    <mergeCell ref="C12:E12"/>
    <mergeCell ref="G12:L12"/>
    <mergeCell ref="C14:D14"/>
    <mergeCell ref="E14:F14"/>
    <mergeCell ref="I14:J14"/>
    <mergeCell ref="B17:L17"/>
    <mergeCell ref="B18:L18"/>
    <mergeCell ref="B19:L19"/>
    <mergeCell ref="B20:L20"/>
    <mergeCell ref="B21:L21"/>
    <mergeCell ref="B10:E10"/>
    <mergeCell ref="F10:L10"/>
    <mergeCell ref="B2:M2"/>
    <mergeCell ref="B3:C3"/>
    <mergeCell ref="D3:L3"/>
    <mergeCell ref="D4:M4"/>
    <mergeCell ref="B5:L5"/>
    <mergeCell ref="B6:C6"/>
    <mergeCell ref="D6:L6"/>
    <mergeCell ref="B7:C7"/>
    <mergeCell ref="D7:L7"/>
    <mergeCell ref="B8:C8"/>
    <mergeCell ref="D8:L8"/>
    <mergeCell ref="B9:M9"/>
  </mergeCells>
  <dataValidations count="6">
    <dataValidation type="list" allowBlank="1" showInputMessage="1" showErrorMessage="1" sqref="H13:L13" xr:uid="{3397C71F-E13C-463F-89D1-30A27C4D4BB4}">
      <formula1>INDIRECT(D13)</formula1>
    </dataValidation>
    <dataValidation type="list" allowBlank="1" showInputMessage="1" showErrorMessage="1" promptTitle="Team Type" prompt="Select ONE" sqref="C12:E12" xr:uid="{D493F274-1311-40BB-BE0B-31A864B72223}">
      <formula1>"Select One,All Star/Club,School/CEGEP/ Collegiate/University,Novice/Prep/Cheer Abilities,Stunt Group,Individuals/Duos"</formula1>
    </dataValidation>
    <dataValidation type="list" allowBlank="1" showInputMessage="1" showErrorMessage="1" promptTitle="Division" prompt="Select ONE" sqref="G12:L12" xr:uid="{81C228FC-3331-4BEE-BA90-179FDDD4459C}">
      <formula1>INDIRECT(O12)</formula1>
    </dataValidation>
    <dataValidation type="list" allowBlank="1" showInputMessage="1" showErrorMessage="1" promptTitle="Choose Event Date" prompt="Select One" sqref="F10:L10" xr:uid="{D384C919-F64A-4B70-B354-D4B36F9616A6}">
      <formula1>"27/28 février - CRUSH CUP,20/21 mars – MARCH MASH-UP,17/18 avril - CROWN CLASSIC,15/16 mai - Finale - ROAD TO THE RING"</formula1>
    </dataValidation>
    <dataValidation type="list" allowBlank="1" showInputMessage="1" showErrorMessage="1" sqref="F16:L16" xr:uid="{482F84FF-D4EE-43B8-ABB1-F832C8F51CCD}">
      <formula1>"November 21/22 - CROWN CLASSIC,December 19/20 - JINGLE BLAST,February 27/28 - CRUSH CUP,March 22/23 – MARCH MASH-UP,May 1/2 Finale - ROAD TO THE RING"</formula1>
    </dataValidation>
    <dataValidation type="date" allowBlank="1" showInputMessage="1" showErrorMessage="1" sqref="M28:M30 K28:L29" xr:uid="{2895674F-DCAA-4D6E-B2D3-D31A3FA11D2B}">
      <formula1>44075</formula1>
      <formula2>44377</formula2>
    </dataValidation>
  </dataValidations>
  <pageMargins left="0.43307086614173201" right="0.43307086614173201" top="0.418110236220472" bottom="0.118110236220472" header="0" footer="0"/>
  <pageSetup scale="7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C9C15-868F-4472-ABEE-4C1CA6EDD0F3}">
  <sheetPr>
    <pageSetUpPr fitToPage="1"/>
  </sheetPr>
  <dimension ref="A1:R31"/>
  <sheetViews>
    <sheetView zoomScaleNormal="100" workbookViewId="0">
      <selection activeCell="F10" sqref="F10:L10"/>
    </sheetView>
  </sheetViews>
  <sheetFormatPr defaultColWidth="8.85546875" defaultRowHeight="15"/>
  <cols>
    <col min="1" max="1" width="1.7109375" customWidth="1"/>
    <col min="2" max="2" width="15.28515625" customWidth="1"/>
    <col min="3" max="3" width="4.85546875" customWidth="1"/>
    <col min="4" max="4" width="6" customWidth="1"/>
    <col min="5" max="5" width="12.28515625" customWidth="1"/>
    <col min="6" max="6" width="11.28515625" customWidth="1"/>
    <col min="7" max="7" width="10.28515625" customWidth="1"/>
    <col min="8" max="8" width="8.28515625" customWidth="1"/>
    <col min="9" max="9" width="6.140625" customWidth="1"/>
    <col min="10" max="10" width="6.7109375" customWidth="1"/>
    <col min="11" max="11" width="9.140625" customWidth="1"/>
    <col min="12" max="12" width="7" customWidth="1"/>
    <col min="13" max="13" width="0.140625" customWidth="1"/>
    <col min="15" max="15" width="10" hidden="1" customWidth="1"/>
    <col min="16" max="16" width="9.85546875" bestFit="1" customWidth="1"/>
  </cols>
  <sheetData>
    <row r="1" spans="1:18" ht="45" customHeight="1" thickBot="1">
      <c r="B1" s="128"/>
      <c r="C1" s="71"/>
      <c r="D1" s="71"/>
      <c r="E1" s="127"/>
      <c r="F1" s="136" t="s">
        <v>487</v>
      </c>
      <c r="G1" s="127"/>
      <c r="H1" s="127"/>
      <c r="I1" s="71"/>
      <c r="J1" s="71"/>
      <c r="K1" s="71"/>
      <c r="L1" s="71"/>
      <c r="M1" s="72"/>
    </row>
    <row r="2" spans="1:18" ht="21.95" customHeight="1">
      <c r="B2" s="238" t="s">
        <v>490</v>
      </c>
      <c r="C2" s="239"/>
      <c r="D2" s="239"/>
      <c r="E2" s="239"/>
      <c r="F2" s="239"/>
      <c r="G2" s="239"/>
      <c r="H2" s="239"/>
      <c r="I2" s="239"/>
      <c r="J2" s="239"/>
      <c r="K2" s="239"/>
      <c r="L2" s="239"/>
      <c r="M2" s="240"/>
    </row>
    <row r="3" spans="1:18" ht="21.95" customHeight="1">
      <c r="B3" s="251" t="s">
        <v>488</v>
      </c>
      <c r="C3" s="252"/>
      <c r="D3" s="246"/>
      <c r="E3" s="246"/>
      <c r="F3" s="246"/>
      <c r="G3" s="246"/>
      <c r="H3" s="246"/>
      <c r="I3" s="246"/>
      <c r="J3" s="246"/>
      <c r="K3" s="246"/>
      <c r="L3" s="246"/>
      <c r="M3" s="143"/>
    </row>
    <row r="4" spans="1:18" ht="21.95" customHeight="1">
      <c r="B4" s="137" t="s">
        <v>489</v>
      </c>
      <c r="C4" s="138"/>
      <c r="D4" s="244"/>
      <c r="E4" s="244"/>
      <c r="F4" s="244"/>
      <c r="G4" s="244"/>
      <c r="H4" s="244"/>
      <c r="I4" s="244"/>
      <c r="J4" s="244"/>
      <c r="K4" s="244"/>
      <c r="L4" s="244"/>
      <c r="M4" s="245"/>
    </row>
    <row r="5" spans="1:18" ht="21.95" customHeight="1">
      <c r="B5" s="253" t="s">
        <v>491</v>
      </c>
      <c r="C5" s="254"/>
      <c r="D5" s="254"/>
      <c r="E5" s="254"/>
      <c r="F5" s="254"/>
      <c r="G5" s="254"/>
      <c r="H5" s="254"/>
      <c r="I5" s="254"/>
      <c r="J5" s="254"/>
      <c r="K5" s="254"/>
      <c r="L5" s="255"/>
      <c r="M5" s="139"/>
      <c r="R5" s="64"/>
    </row>
    <row r="6" spans="1:18" ht="21.95" customHeight="1">
      <c r="B6" s="249" t="s">
        <v>492</v>
      </c>
      <c r="C6" s="250"/>
      <c r="D6" s="262"/>
      <c r="E6" s="263"/>
      <c r="F6" s="263"/>
      <c r="G6" s="263"/>
      <c r="H6" s="263"/>
      <c r="I6" s="263"/>
      <c r="J6" s="263"/>
      <c r="K6" s="263"/>
      <c r="L6" s="264"/>
      <c r="M6" s="139"/>
      <c r="R6" s="64"/>
    </row>
    <row r="7" spans="1:18" ht="21.95" customHeight="1">
      <c r="B7" s="266" t="s">
        <v>493</v>
      </c>
      <c r="C7" s="267"/>
      <c r="D7" s="265"/>
      <c r="E7" s="265"/>
      <c r="F7" s="265"/>
      <c r="G7" s="265"/>
      <c r="H7" s="265"/>
      <c r="I7" s="265"/>
      <c r="J7" s="265"/>
      <c r="K7" s="265"/>
      <c r="L7" s="265"/>
      <c r="M7" s="139"/>
      <c r="R7" s="64"/>
    </row>
    <row r="8" spans="1:18" ht="21.95" customHeight="1">
      <c r="B8" s="266" t="s">
        <v>494</v>
      </c>
      <c r="C8" s="267"/>
      <c r="D8" s="268"/>
      <c r="E8" s="269"/>
      <c r="F8" s="269"/>
      <c r="G8" s="269"/>
      <c r="H8" s="269"/>
      <c r="I8" s="269"/>
      <c r="J8" s="269"/>
      <c r="K8" s="269"/>
      <c r="L8" s="270"/>
      <c r="M8" s="139"/>
      <c r="P8" s="9"/>
      <c r="R8" s="64"/>
    </row>
    <row r="9" spans="1:18" ht="18.95" customHeight="1">
      <c r="B9" s="241" t="s">
        <v>496</v>
      </c>
      <c r="C9" s="242"/>
      <c r="D9" s="242"/>
      <c r="E9" s="242"/>
      <c r="F9" s="242"/>
      <c r="G9" s="242"/>
      <c r="H9" s="242"/>
      <c r="I9" s="242"/>
      <c r="J9" s="242"/>
      <c r="K9" s="242"/>
      <c r="L9" s="242"/>
      <c r="M9" s="243"/>
      <c r="P9" s="8"/>
      <c r="R9" s="64"/>
    </row>
    <row r="10" spans="1:18" ht="21.95" customHeight="1">
      <c r="B10" s="256" t="s">
        <v>495</v>
      </c>
      <c r="C10" s="257"/>
      <c r="D10" s="257"/>
      <c r="E10" s="258"/>
      <c r="F10" s="259" t="s">
        <v>521</v>
      </c>
      <c r="G10" s="260"/>
      <c r="H10" s="260"/>
      <c r="I10" s="260"/>
      <c r="J10" s="260"/>
      <c r="K10" s="260"/>
      <c r="L10" s="261"/>
      <c r="M10" s="29"/>
      <c r="P10" s="9"/>
    </row>
    <row r="11" spans="1:18" ht="16.5" customHeight="1" thickBot="1">
      <c r="A11" s="68"/>
      <c r="B11" s="241" t="s">
        <v>498</v>
      </c>
      <c r="C11" s="242"/>
      <c r="D11" s="242"/>
      <c r="E11" s="242"/>
      <c r="F11" s="242"/>
      <c r="G11" s="242"/>
      <c r="H11" s="242"/>
      <c r="I11" s="242"/>
      <c r="J11" s="242"/>
      <c r="K11" s="242"/>
      <c r="L11" s="242"/>
      <c r="M11" s="243"/>
      <c r="N11" s="68"/>
      <c r="O11" s="68"/>
      <c r="P11" s="130"/>
      <c r="Q11" s="68"/>
      <c r="R11" s="69"/>
    </row>
    <row r="12" spans="1:18" ht="35.450000000000003" customHeight="1">
      <c r="B12" s="140" t="s">
        <v>497</v>
      </c>
      <c r="C12" s="226" t="s">
        <v>235</v>
      </c>
      <c r="D12" s="227"/>
      <c r="E12" s="228"/>
      <c r="F12" s="65" t="s">
        <v>284</v>
      </c>
      <c r="G12" s="229" t="s">
        <v>235</v>
      </c>
      <c r="H12" s="230"/>
      <c r="I12" s="230"/>
      <c r="J12" s="230"/>
      <c r="K12" s="230"/>
      <c r="L12" s="231"/>
      <c r="M12" s="54"/>
      <c r="O12" t="str">
        <f>IF(C12="Select One","SELECTONE",IF(C12="All Star/Club","Allstar",IF(C12="School/CEGEP/ Collegiate/University","SCHOOL",IF(C12="Novice/Prep/Cheer Abilities","PREP",IF(C12="Stunt Group","STUNT",IF(C12="Individuals/Duos","INDIVIDUALS"))))))</f>
        <v>SELECTONE</v>
      </c>
    </row>
    <row r="13" spans="1:18" ht="9.9499999999999993" customHeight="1" thickBot="1">
      <c r="B13" s="73"/>
      <c r="C13" s="74"/>
      <c r="D13" s="74"/>
      <c r="E13" s="74"/>
      <c r="F13" s="74"/>
      <c r="G13" s="61"/>
      <c r="H13" s="62"/>
      <c r="I13" s="62"/>
      <c r="J13" s="62"/>
      <c r="K13" s="62"/>
      <c r="L13" s="62"/>
      <c r="M13" s="29"/>
    </row>
    <row r="14" spans="1:18" ht="21.95" customHeight="1" thickBot="1">
      <c r="B14" s="78"/>
      <c r="C14" s="280" t="s">
        <v>499</v>
      </c>
      <c r="D14" s="281"/>
      <c r="E14" s="247">
        <v>0</v>
      </c>
      <c r="F14" s="248"/>
      <c r="G14" s="74"/>
      <c r="H14" s="74"/>
      <c r="I14" s="273" t="s">
        <v>500</v>
      </c>
      <c r="J14" s="274"/>
      <c r="K14" s="145">
        <v>0</v>
      </c>
      <c r="L14" s="70"/>
      <c r="M14" s="29"/>
    </row>
    <row r="15" spans="1:18">
      <c r="B15" s="28"/>
      <c r="C15" s="1"/>
      <c r="D15" s="1"/>
      <c r="E15" s="1"/>
      <c r="F15" s="1"/>
      <c r="G15" s="1"/>
      <c r="H15" s="12"/>
      <c r="I15" s="12"/>
      <c r="J15" s="12"/>
      <c r="K15" s="12"/>
      <c r="L15" s="12"/>
      <c r="M15" s="29"/>
    </row>
    <row r="16" spans="1:18" ht="21" customHeight="1">
      <c r="B16" s="84" t="s">
        <v>501</v>
      </c>
      <c r="C16" s="67"/>
      <c r="D16" s="67"/>
      <c r="E16" s="67"/>
      <c r="F16" s="66"/>
      <c r="G16" s="66"/>
      <c r="H16" s="66"/>
      <c r="I16" s="66"/>
      <c r="J16" s="66"/>
      <c r="K16" s="66"/>
      <c r="L16" s="66"/>
      <c r="M16" s="29"/>
    </row>
    <row r="17" spans="2:13" ht="18" customHeight="1">
      <c r="B17" s="236" t="s">
        <v>502</v>
      </c>
      <c r="C17" s="237"/>
      <c r="D17" s="237"/>
      <c r="E17" s="237"/>
      <c r="F17" s="237"/>
      <c r="G17" s="237"/>
      <c r="H17" s="237"/>
      <c r="I17" s="237"/>
      <c r="J17" s="237"/>
      <c r="K17" s="237"/>
      <c r="L17" s="237"/>
      <c r="M17" s="75"/>
    </row>
    <row r="18" spans="2:13" ht="41.25" customHeight="1">
      <c r="B18" s="236" t="s">
        <v>503</v>
      </c>
      <c r="C18" s="279"/>
      <c r="D18" s="279"/>
      <c r="E18" s="279"/>
      <c r="F18" s="279"/>
      <c r="G18" s="279"/>
      <c r="H18" s="279"/>
      <c r="I18" s="279"/>
      <c r="J18" s="279"/>
      <c r="K18" s="279"/>
      <c r="L18" s="279"/>
      <c r="M18" s="75"/>
    </row>
    <row r="19" spans="2:13" ht="66" customHeight="1">
      <c r="B19" s="236" t="s">
        <v>504</v>
      </c>
      <c r="C19" s="279"/>
      <c r="D19" s="279"/>
      <c r="E19" s="279"/>
      <c r="F19" s="279"/>
      <c r="G19" s="279"/>
      <c r="H19" s="279"/>
      <c r="I19" s="279"/>
      <c r="J19" s="279"/>
      <c r="K19" s="279"/>
      <c r="L19" s="279"/>
      <c r="M19" s="75"/>
    </row>
    <row r="20" spans="2:13" ht="54" customHeight="1">
      <c r="B20" s="236" t="s">
        <v>505</v>
      </c>
      <c r="C20" s="279"/>
      <c r="D20" s="279"/>
      <c r="E20" s="279"/>
      <c r="F20" s="279"/>
      <c r="G20" s="279"/>
      <c r="H20" s="279"/>
      <c r="I20" s="279"/>
      <c r="J20" s="279"/>
      <c r="K20" s="279"/>
      <c r="L20" s="279"/>
      <c r="M20" s="75"/>
    </row>
    <row r="21" spans="2:13" ht="78" customHeight="1">
      <c r="B21" s="284" t="s">
        <v>506</v>
      </c>
      <c r="C21" s="279"/>
      <c r="D21" s="279"/>
      <c r="E21" s="279"/>
      <c r="F21" s="279"/>
      <c r="G21" s="279"/>
      <c r="H21" s="279"/>
      <c r="I21" s="279"/>
      <c r="J21" s="279"/>
      <c r="K21" s="279"/>
      <c r="L21" s="279"/>
      <c r="M21" s="75"/>
    </row>
    <row r="22" spans="2:13" ht="78.95" customHeight="1">
      <c r="B22" s="284" t="s">
        <v>507</v>
      </c>
      <c r="C22" s="279"/>
      <c r="D22" s="279"/>
      <c r="E22" s="279"/>
      <c r="F22" s="279"/>
      <c r="G22" s="279"/>
      <c r="H22" s="279"/>
      <c r="I22" s="279"/>
      <c r="J22" s="279"/>
      <c r="K22" s="279"/>
      <c r="L22" s="279"/>
      <c r="M22" s="75"/>
    </row>
    <row r="23" spans="2:13" ht="63.95" customHeight="1">
      <c r="B23" s="232" t="s">
        <v>508</v>
      </c>
      <c r="C23" s="279"/>
      <c r="D23" s="279"/>
      <c r="E23" s="279"/>
      <c r="F23" s="279"/>
      <c r="G23" s="279"/>
      <c r="H23" s="279"/>
      <c r="I23" s="279"/>
      <c r="J23" s="279"/>
      <c r="K23" s="279"/>
      <c r="L23" s="279"/>
      <c r="M23" s="75"/>
    </row>
    <row r="24" spans="2:13" ht="59.1" customHeight="1">
      <c r="B24" s="232" t="s">
        <v>509</v>
      </c>
      <c r="C24" s="279"/>
      <c r="D24" s="279"/>
      <c r="E24" s="279"/>
      <c r="F24" s="279"/>
      <c r="G24" s="279"/>
      <c r="H24" s="279"/>
      <c r="I24" s="279"/>
      <c r="J24" s="279"/>
      <c r="K24" s="279"/>
      <c r="L24" s="279"/>
      <c r="M24" s="29"/>
    </row>
    <row r="25" spans="2:13" ht="54.75" customHeight="1">
      <c r="B25" s="232" t="s">
        <v>517</v>
      </c>
      <c r="C25" s="279"/>
      <c r="D25" s="279"/>
      <c r="E25" s="279"/>
      <c r="F25" s="279"/>
      <c r="G25" s="279"/>
      <c r="H25" s="279"/>
      <c r="I25" s="279"/>
      <c r="J25" s="279"/>
      <c r="K25" s="279"/>
      <c r="L25" s="279"/>
      <c r="M25" s="29"/>
    </row>
    <row r="26" spans="2:13" ht="35.1" customHeight="1">
      <c r="B26" s="232" t="s">
        <v>510</v>
      </c>
      <c r="C26" s="233"/>
      <c r="D26" s="233"/>
      <c r="E26" s="233"/>
      <c r="F26" s="233"/>
      <c r="G26" s="233"/>
      <c r="H26" s="233"/>
      <c r="I26" s="233"/>
      <c r="J26" s="233"/>
      <c r="K26" s="233"/>
      <c r="L26" s="233"/>
      <c r="M26" s="29"/>
    </row>
    <row r="27" spans="2:13" ht="20.25" customHeight="1">
      <c r="B27" s="80"/>
      <c r="C27" s="79"/>
      <c r="D27" s="79"/>
      <c r="E27" s="79"/>
      <c r="F27" s="79"/>
      <c r="G27" s="79"/>
      <c r="H27" s="79"/>
      <c r="I27" s="79"/>
      <c r="J27" s="79"/>
      <c r="K27" s="79"/>
      <c r="L27" s="79"/>
      <c r="M27" s="29"/>
    </row>
    <row r="28" spans="2:13" ht="27.75" customHeight="1" thickBot="1">
      <c r="B28" s="275" t="s">
        <v>511</v>
      </c>
      <c r="C28" s="276"/>
      <c r="D28" s="277"/>
      <c r="E28" s="278"/>
      <c r="F28" s="278"/>
      <c r="G28" s="278"/>
      <c r="H28" s="278"/>
      <c r="I28" s="63"/>
      <c r="J28" s="76" t="s">
        <v>0</v>
      </c>
      <c r="K28" s="234"/>
      <c r="L28" s="234"/>
      <c r="M28" s="235"/>
    </row>
    <row r="29" spans="2:13" ht="21" customHeight="1" thickBot="1">
      <c r="B29" s="135"/>
      <c r="C29" s="23" t="s">
        <v>512</v>
      </c>
      <c r="D29" s="285"/>
      <c r="E29" s="285"/>
      <c r="F29" s="285"/>
      <c r="G29" s="285"/>
      <c r="H29" s="285"/>
      <c r="I29" s="63"/>
      <c r="J29" s="76"/>
      <c r="K29" s="83"/>
      <c r="L29" s="83"/>
      <c r="M29" s="141"/>
    </row>
    <row r="30" spans="2:13" ht="21" customHeight="1" thickBot="1">
      <c r="B30" s="282" t="s">
        <v>513</v>
      </c>
      <c r="C30" s="283"/>
      <c r="D30" s="283"/>
      <c r="E30" s="283"/>
      <c r="F30" s="283"/>
      <c r="G30" s="283"/>
      <c r="H30" s="283"/>
      <c r="I30" s="283"/>
      <c r="J30" s="283"/>
      <c r="K30" s="283"/>
      <c r="L30" s="283"/>
      <c r="M30" s="141"/>
    </row>
    <row r="31" spans="2:13" ht="15.75" thickBot="1">
      <c r="B31" s="271" t="s">
        <v>444</v>
      </c>
      <c r="C31" s="272"/>
      <c r="D31" s="25"/>
      <c r="E31" s="25"/>
      <c r="F31" s="25"/>
      <c r="G31" s="25"/>
      <c r="H31" s="25"/>
      <c r="I31" s="25"/>
      <c r="J31" s="25"/>
      <c r="K31" s="25"/>
      <c r="L31" s="25"/>
      <c r="M31" s="34"/>
    </row>
  </sheetData>
  <sheetProtection sheet="1" selectLockedCells="1"/>
  <dataConsolidate/>
  <mergeCells count="36">
    <mergeCell ref="D29:H29"/>
    <mergeCell ref="B30:L30"/>
    <mergeCell ref="B31:C31"/>
    <mergeCell ref="B23:L23"/>
    <mergeCell ref="B24:L24"/>
    <mergeCell ref="B25:L25"/>
    <mergeCell ref="B26:L26"/>
    <mergeCell ref="B28:D28"/>
    <mergeCell ref="E28:H28"/>
    <mergeCell ref="K28:M28"/>
    <mergeCell ref="B22:L22"/>
    <mergeCell ref="B11:M11"/>
    <mergeCell ref="C12:E12"/>
    <mergeCell ref="G12:L12"/>
    <mergeCell ref="C14:D14"/>
    <mergeCell ref="E14:F14"/>
    <mergeCell ref="I14:J14"/>
    <mergeCell ref="B17:L17"/>
    <mergeCell ref="B18:L18"/>
    <mergeCell ref="B19:L19"/>
    <mergeCell ref="B20:L20"/>
    <mergeCell ref="B21:L21"/>
    <mergeCell ref="B10:E10"/>
    <mergeCell ref="F10:L10"/>
    <mergeCell ref="B2:M2"/>
    <mergeCell ref="B3:C3"/>
    <mergeCell ref="D3:L3"/>
    <mergeCell ref="D4:M4"/>
    <mergeCell ref="B5:L5"/>
    <mergeCell ref="B6:C6"/>
    <mergeCell ref="D6:L6"/>
    <mergeCell ref="B7:C7"/>
    <mergeCell ref="D7:L7"/>
    <mergeCell ref="B8:C8"/>
    <mergeCell ref="D8:L8"/>
    <mergeCell ref="B9:M9"/>
  </mergeCells>
  <dataValidations count="6">
    <dataValidation type="list" allowBlank="1" showInputMessage="1" showErrorMessage="1" sqref="H13:L13" xr:uid="{465B7BFD-1C02-485B-B756-F3F36E0F90E5}">
      <formula1>INDIRECT(D13)</formula1>
    </dataValidation>
    <dataValidation type="list" allowBlank="1" showInputMessage="1" showErrorMessage="1" promptTitle="Team Type" prompt="Select ONE" sqref="C12:E12" xr:uid="{76241FB9-0905-4153-AD2B-5828E6534E78}">
      <formula1>"Select One,All Star/Club,School/CEGEP/ Collegiate/University,Novice/Prep/Cheer Abilities,Stunt Group,Individuals/Duos"</formula1>
    </dataValidation>
    <dataValidation type="list" allowBlank="1" showInputMessage="1" showErrorMessage="1" promptTitle="Division" prompt="Select ONE" sqref="G12:L12" xr:uid="{42508336-A8D0-41C7-8A02-EFDC65DDEC9C}">
      <formula1>INDIRECT(O12)</formula1>
    </dataValidation>
    <dataValidation type="list" allowBlank="1" showInputMessage="1" showErrorMessage="1" promptTitle="Choose Event Date" prompt="Select One" sqref="F10:L10" xr:uid="{A7279E27-B33C-4212-938E-384F186F0454}">
      <formula1>"27/28 février - CRUSH CUP,20/21 mars – MARCH MASH-UP,17/18 avril - CROWN CLASSIC,15/16 mai - Finale - ROAD TO THE RING"</formula1>
    </dataValidation>
    <dataValidation type="list" allowBlank="1" showInputMessage="1" showErrorMessage="1" sqref="F16:L16" xr:uid="{FC8E427F-A582-4A7C-8C0D-66F3D28B6AD9}">
      <formula1>"November 21/22 - CROWN CLASSIC,December 19/20 - JINGLE BLAST,February 27/28 - CRUSH CUP,March 22/23 – MARCH MASH-UP,May 1/2 Finale - ROAD TO THE RING"</formula1>
    </dataValidation>
    <dataValidation type="date" allowBlank="1" showInputMessage="1" showErrorMessage="1" sqref="M28:M30 K28:L29" xr:uid="{D58AE834-B3AF-4E24-B897-B49A63EC0D73}">
      <formula1>44075</formula1>
      <formula2>44377</formula2>
    </dataValidation>
  </dataValidations>
  <pageMargins left="0.43307086614173201" right="0.43307086614173201" top="0.418110236220472" bottom="0.118110236220472" header="0" footer="0"/>
  <pageSetup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Divisions</vt:lpstr>
      <vt:lpstr>Program Registration</vt:lpstr>
      <vt:lpstr>Équipe 1 Information</vt:lpstr>
      <vt:lpstr>Équipe 2 Information</vt:lpstr>
      <vt:lpstr>Équipe 3 Information</vt:lpstr>
      <vt:lpstr>Équipe 4 Information</vt:lpstr>
      <vt:lpstr>Équipe 5 Information</vt:lpstr>
      <vt:lpstr>Équipe 6 Information</vt:lpstr>
      <vt:lpstr>Équipe 7 Information</vt:lpstr>
      <vt:lpstr>Équipe 8 Information</vt:lpstr>
      <vt:lpstr>Équipe 9 Information</vt:lpstr>
      <vt:lpstr>Équipe 10 Information</vt:lpstr>
      <vt:lpstr>ALLSTAR</vt:lpstr>
      <vt:lpstr>INDIVIDUALS</vt:lpstr>
      <vt:lpstr>NOVICE_PREP_CHEER_ABILITIES</vt:lpstr>
      <vt:lpstr>PREP</vt:lpstr>
      <vt:lpstr>'Équipe 1 Information'!Print_Area</vt:lpstr>
      <vt:lpstr>'Équipe 10 Information'!Print_Area</vt:lpstr>
      <vt:lpstr>'Équipe 2 Information'!Print_Area</vt:lpstr>
      <vt:lpstr>'Équipe 3 Information'!Print_Area</vt:lpstr>
      <vt:lpstr>'Équipe 4 Information'!Print_Area</vt:lpstr>
      <vt:lpstr>'Équipe 5 Information'!Print_Area</vt:lpstr>
      <vt:lpstr>'Équipe 6 Information'!Print_Area</vt:lpstr>
      <vt:lpstr>'Équipe 7 Information'!Print_Area</vt:lpstr>
      <vt:lpstr>'Équipe 8 Information'!Print_Area</vt:lpstr>
      <vt:lpstr>'Équipe 9 Information'!Print_Area</vt:lpstr>
      <vt:lpstr>'Program Registration'!Print_Area</vt:lpstr>
      <vt:lpstr>SCHOOL</vt:lpstr>
      <vt:lpstr>SCOLAIRE</vt:lpstr>
      <vt:lpstr>SELECTONE</vt:lpstr>
      <vt:lpstr>STUNT</vt:lpstr>
      <vt:lpstr>TaxRates</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Céline</dc:creator>
  <cp:lastModifiedBy>Ruth</cp:lastModifiedBy>
  <cp:lastPrinted>2020-09-02T19:08:31Z</cp:lastPrinted>
  <dcterms:created xsi:type="dcterms:W3CDTF">2015-09-07T18:34:26Z</dcterms:created>
  <dcterms:modified xsi:type="dcterms:W3CDTF">2021-02-17T18:01:39Z</dcterms:modified>
</cp:coreProperties>
</file>