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Ruth\Documents\A - Competition\0 - 2021 EXPOFEST VIRTUAL COMPETITION SERIES\EXPOFEST FILES\Updated files for website Nov + covid email docs\"/>
    </mc:Choice>
  </mc:AlternateContent>
  <xr:revisionPtr revIDLastSave="0" documentId="13_ncr:1_{E5075AF5-F854-4703-B482-CAD6EBBA03CB}" xr6:coauthVersionLast="46" xr6:coauthVersionMax="46" xr10:uidLastSave="{00000000-0000-0000-0000-000000000000}"/>
  <bookViews>
    <workbookView xWindow="-120" yWindow="-120" windowWidth="20730" windowHeight="11160" firstSheet="1" activeTab="1" xr2:uid="{00000000-000D-0000-FFFF-FFFF00000000}"/>
  </bookViews>
  <sheets>
    <sheet name="Divisions" sheetId="42" state="hidden" r:id="rId1"/>
    <sheet name="Program Registration" sheetId="9" r:id="rId2"/>
    <sheet name="Équipe 1 Information" sheetId="29" r:id="rId3"/>
    <sheet name="Équipe 2 Information" sheetId="75" r:id="rId4"/>
    <sheet name="Équipe 3 Information" sheetId="76" r:id="rId5"/>
    <sheet name="Équipe 4 Information" sheetId="77" r:id="rId6"/>
    <sheet name="Équipe 5 Information" sheetId="78" r:id="rId7"/>
    <sheet name="Équipe 6 Information" sheetId="79" r:id="rId8"/>
    <sheet name="Équipe 7 Information" sheetId="80" r:id="rId9"/>
    <sheet name="Équipe 8 Information" sheetId="81" r:id="rId10"/>
    <sheet name="Équipe 9 Information" sheetId="82" r:id="rId11"/>
    <sheet name="Équipe 10 Information" sheetId="83" r:id="rId12"/>
  </sheets>
  <definedNames>
    <definedName name="_xlnm._FilterDatabase" localSheetId="2" hidden="1">'Équipe 1 Information'!$B$2:$M$12</definedName>
    <definedName name="_xlnm._FilterDatabase" localSheetId="11" hidden="1">'Équipe 10 Information'!$B$2:$M$12</definedName>
    <definedName name="_xlnm._FilterDatabase" localSheetId="3" hidden="1">'Équipe 2 Information'!$B$2:$M$12</definedName>
    <definedName name="_xlnm._FilterDatabase" localSheetId="4" hidden="1">'Équipe 3 Information'!$B$2:$M$12</definedName>
    <definedName name="_xlnm._FilterDatabase" localSheetId="5" hidden="1">'Équipe 4 Information'!$B$2:$M$12</definedName>
    <definedName name="_xlnm._FilterDatabase" localSheetId="6" hidden="1">'Équipe 5 Information'!$B$2:$M$12</definedName>
    <definedName name="_xlnm._FilterDatabase" localSheetId="7" hidden="1">'Équipe 6 Information'!$B$2:$M$12</definedName>
    <definedName name="_xlnm._FilterDatabase" localSheetId="8" hidden="1">'Équipe 7 Information'!$B$2:$M$12</definedName>
    <definedName name="_xlnm._FilterDatabase" localSheetId="9" hidden="1">'Équipe 8 Information'!$B$2:$M$12</definedName>
    <definedName name="_xlnm._FilterDatabase" localSheetId="10" hidden="1">'Équipe 9 Information'!$B$2:$M$12</definedName>
    <definedName name="ALLSTAR">Divisions!$C$3:$C$118</definedName>
    <definedName name="Categories">#REF!</definedName>
    <definedName name="Category">#REF!</definedName>
    <definedName name="INDIVIDUALS">Divisions!$D$16:$D$27</definedName>
    <definedName name="Levels">#REF!</definedName>
    <definedName name="niv">#REF!</definedName>
    <definedName name="Niveau">#REF!</definedName>
    <definedName name="NOVICE_PREP_CHEER_ABILITIES">Divisions!$F$3:$F$31</definedName>
    <definedName name="PREP">Divisions!$F$3:$F$31</definedName>
    <definedName name="_xlnm.Print_Area" localSheetId="2">'Équipe 1 Information'!$B$1:$M$31</definedName>
    <definedName name="_xlnm.Print_Area" localSheetId="11">'Équipe 10 Information'!$B$1:$M$31</definedName>
    <definedName name="_xlnm.Print_Area" localSheetId="3">'Équipe 2 Information'!$B$1:$M$31</definedName>
    <definedName name="_xlnm.Print_Area" localSheetId="4">'Équipe 3 Information'!$B$1:$M$31</definedName>
    <definedName name="_xlnm.Print_Area" localSheetId="5">'Équipe 4 Information'!$B$1:$M$31</definedName>
    <definedName name="_xlnm.Print_Area" localSheetId="6">'Équipe 5 Information'!$B$1:$M$31</definedName>
    <definedName name="_xlnm.Print_Area" localSheetId="7">'Équipe 6 Information'!$B$1:$M$31</definedName>
    <definedName name="_xlnm.Print_Area" localSheetId="8">'Équipe 7 Information'!$B$1:$M$31</definedName>
    <definedName name="_xlnm.Print_Area" localSheetId="9">'Équipe 8 Information'!$B$1:$M$31</definedName>
    <definedName name="_xlnm.Print_Area" localSheetId="10">'Équipe 9 Information'!$B$1:$M$31</definedName>
    <definedName name="_xlnm.Print_Area" localSheetId="1">'Program Registration'!$A$1:$L$55</definedName>
    <definedName name="SCHOOL">Divisions!$E$3:$E$41</definedName>
    <definedName name="SCOLAIRE">Divisions!$E$3:$E$22</definedName>
    <definedName name="SELECTONE">Divisions!$B$2:$B$2</definedName>
    <definedName name="STUNT">Divisions!$D$3:$D$11</definedName>
    <definedName name="TaxRates">Divisions!$D$92:$E$105</definedName>
  </definedNames>
  <calcPr calcId="181029"/>
</workbook>
</file>

<file path=xl/calcChain.xml><?xml version="1.0" encoding="utf-8"?>
<calcChain xmlns="http://schemas.openxmlformats.org/spreadsheetml/2006/main">
  <c r="K43" i="9" l="1"/>
  <c r="K41" i="9"/>
  <c r="K40" i="9"/>
  <c r="K39" i="9"/>
  <c r="O12" i="83"/>
  <c r="O12" i="82"/>
  <c r="O12" i="81"/>
  <c r="O12" i="80"/>
  <c r="O12" i="79"/>
  <c r="O12" i="78"/>
  <c r="O12" i="77"/>
  <c r="O12" i="76"/>
  <c r="O12" i="75"/>
  <c r="K26" i="9" l="1"/>
  <c r="K25" i="9"/>
  <c r="K24" i="9"/>
  <c r="I44" i="9" l="1"/>
  <c r="O12" i="29"/>
  <c r="K36" i="9" l="1"/>
  <c r="K35" i="9"/>
  <c r="K31" i="9"/>
  <c r="K30" i="9"/>
  <c r="K29" i="9" l="1"/>
  <c r="K34" i="9"/>
  <c r="B54" i="9"/>
  <c r="K2" i="9" l="1"/>
  <c r="K44" i="9" l="1"/>
  <c r="K46" i="9" l="1"/>
</calcChain>
</file>

<file path=xl/sharedStrings.xml><?xml version="1.0" encoding="utf-8"?>
<sst xmlns="http://schemas.openxmlformats.org/spreadsheetml/2006/main" count="865" uniqueCount="527">
  <si>
    <t xml:space="preserve">Date: </t>
  </si>
  <si>
    <t>DESCRIPTION</t>
  </si>
  <si>
    <t xml:space="preserve">Rev : </t>
  </si>
  <si>
    <t>sub-total:</t>
  </si>
  <si>
    <t>DATE:</t>
  </si>
  <si>
    <t>info@expofest.ca</t>
  </si>
  <si>
    <t xml:space="preserve">Expofest Productions </t>
  </si>
  <si>
    <t>Youth Grade 1-4 - Level 1</t>
  </si>
  <si>
    <t>Youth Grade 4-6 Level 1</t>
  </si>
  <si>
    <t>Youth Grade 4-6 Level 2</t>
  </si>
  <si>
    <t>Junior Grade 9 and under - Level 1</t>
  </si>
  <si>
    <t>Junior Grade 9 and under - Level 2</t>
  </si>
  <si>
    <t>Junior Grade 9 and under - Level 3</t>
  </si>
  <si>
    <t>Senior Grade 7 to 12 - Level 1</t>
  </si>
  <si>
    <t>Senior Grade 7 to 12 - Level 2</t>
  </si>
  <si>
    <t>Senior Grade 7 to 12 - Level 3</t>
  </si>
  <si>
    <t>Senior Grade 7 to 12 - Level 4</t>
  </si>
  <si>
    <t>Senior Grade 7 to 12 - Level 4.0</t>
  </si>
  <si>
    <t>Senior Co-Ed Grade 7 to 12 - Level 4</t>
  </si>
  <si>
    <t>University/Collegiate 4.2</t>
  </si>
  <si>
    <t>Cegep Level 6</t>
  </si>
  <si>
    <t>University/Collegiate All Girl Level 2.0</t>
  </si>
  <si>
    <t>University/Collegiate All Girl Level 4</t>
  </si>
  <si>
    <t>University/Collegiate All Girl Level 7</t>
  </si>
  <si>
    <t>University/Collegiate Co-Ed Level 2.0</t>
  </si>
  <si>
    <t>University/Collegiate Co-Ed Level 4</t>
  </si>
  <si>
    <t>University/Collegiate Co-Ed Level 7</t>
  </si>
  <si>
    <t xml:space="preserve">GST/HST  709829089RT0001
</t>
  </si>
  <si>
    <t>2020-2021</t>
  </si>
  <si>
    <t>STUNT GROUP</t>
  </si>
  <si>
    <t>SELECT ONE</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</si>
  <si>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</si>
  <si>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</si>
  <si>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</si>
  <si>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</si>
  <si>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</si>
  <si>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</si>
  <si>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</si>
  <si>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</si>
  <si>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</si>
  <si>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</si>
  <si>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</si>
  <si>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</si>
  <si>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</si>
  <si>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</si>
  <si>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</si>
  <si>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</si>
  <si>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</si>
  <si>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</si>
  <si>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</si>
  <si>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</si>
  <si>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</si>
  <si>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</si>
  <si>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</si>
  <si>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</si>
  <si>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</si>
  <si>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</si>
  <si>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</si>
  <si>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</si>
  <si>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</si>
  <si>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</si>
  <si>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</si>
  <si>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Chad</t>
  </si>
  <si>
    <t>Chile</t>
  </si>
  <si>
    <t>China</t>
  </si>
  <si>
    <t>Colombia</t>
  </si>
  <si>
    <t>Comoros</t>
  </si>
  <si>
    <t>Congo, Republic of the</t>
  </si>
  <si>
    <t>Costa Rica</t>
  </si>
  <si>
    <t>Cote d'Ivoire</t>
  </si>
  <si>
    <t>Croatia</t>
  </si>
  <si>
    <t>Cuba</t>
  </si>
  <si>
    <t>Cyprus</t>
  </si>
  <si>
    <t>Czechia</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</si>
  <si>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</si>
  <si>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</si>
  <si>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</si>
  <si>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</si>
  <si>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</si>
  <si>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</si>
  <si>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</si>
  <si>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</si>
  <si>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</si>
  <si>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</si>
  <si>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</si>
  <si>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</si>
  <si>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</si>
  <si>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</si>
  <si>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</si>
  <si>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</si>
  <si>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</si>
  <si>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</si>
  <si>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</si>
  <si>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</si>
  <si>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</si>
  <si>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</si>
  <si>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</si>
  <si>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</si>
  <si>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</si>
  <si>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</si>
  <si>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</si>
  <si>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</si>
  <si>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</si>
  <si>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</si>
  <si>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</si>
  <si>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</si>
  <si>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</si>
  <si>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</si>
  <si>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</si>
  <si>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</si>
  <si>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</si>
  <si>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</si>
  <si>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</si>
  <si>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</si>
  <si>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</si>
  <si>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</si>
  <si>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</si>
  <si>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</si>
  <si>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</si>
  <si>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</si>
  <si>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</si>
  <si>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</si>
  <si>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</si>
  <si>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</si>
  <si>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</si>
  <si>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</si>
  <si>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</si>
  <si>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</si>
  <si>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</si>
  <si>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</si>
  <si>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</si>
  <si>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</si>
  <si>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</si>
  <si>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</si>
  <si>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</si>
  <si>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</si>
  <si>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</si>
  <si>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</si>
  <si>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</si>
  <si>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</si>
  <si>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</si>
  <si>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</si>
  <si>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</si>
  <si>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</si>
  <si>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</si>
  <si>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</si>
  <si>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</si>
  <si>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</si>
  <si>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</si>
  <si>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</si>
  <si>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</si>
  <si>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</si>
  <si>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</si>
  <si>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</si>
  <si>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</si>
  <si>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</si>
  <si>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</si>
  <si>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</si>
  <si>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Palestine</t>
  </si>
  <si>
    <t>Panama</t>
  </si>
  <si>
    <t>Papua New Guinea</t>
  </si>
  <si>
    <t>Paraguay</t>
  </si>
  <si>
    <t>Peru</t>
  </si>
  <si>
    <t>Philippines</t>
  </si>
  <si>
    <t>Poland</t>
  </si>
  <si>
    <t>Portugal</t>
  </si>
  <si>
    <t>Qatar</t>
  </si>
  <si>
    <t>Romania</t>
  </si>
  <si>
    <t>Russia</t>
  </si>
  <si>
    <t>Rwanda</t>
  </si>
  <si>
    <t>Saint Kitts and Nevis</t>
  </si>
  <si>
    <t>Saint Lucia</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</si>
  <si>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</si>
  <si>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</si>
  <si>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</si>
  <si>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</si>
  <si>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</si>
  <si>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</si>
  <si>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</si>
  <si>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</si>
  <si>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</si>
  <si>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</si>
  <si>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</si>
  <si>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</si>
  <si>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</si>
  <si>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</si>
  <si>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</si>
  <si>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</si>
  <si>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</si>
  <si>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</si>
  <si>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</si>
  <si>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</si>
  <si>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</si>
  <si>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</si>
  <si>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</si>
  <si>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</si>
  <si>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</si>
  <si>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</si>
  <si>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</si>
  <si>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</si>
  <si>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</si>
  <si>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</si>
  <si>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</si>
  <si>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</si>
  <si>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</si>
  <si>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</si>
  <si>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</si>
  <si>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</si>
  <si>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</si>
  <si>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Kingdom (UK)</t>
  </si>
  <si>
    <t>Uruguay</t>
  </si>
  <si>
    <t>Uzbekistan</t>
  </si>
  <si>
    <t>Vanuatu</t>
  </si>
  <si>
    <t>Venezuela</t>
  </si>
  <si>
    <t>Vietnam</t>
  </si>
  <si>
    <t>Yemen</t>
  </si>
  <si>
    <t>Zambia</t>
  </si>
  <si>
    <t>Zimbabwe</t>
  </si>
  <si>
    <t>Eswatini (formerly Swaziland)</t>
  </si>
  <si>
    <t>countries</t>
  </si>
  <si>
    <t>CANADA</t>
  </si>
  <si>
    <t>Canada Provinces &amp; Territories</t>
  </si>
  <si>
    <t>Alberta (AB)</t>
  </si>
  <si>
    <t>British Columbia (BC)</t>
  </si>
  <si>
    <t>Manitoba (MB)</t>
  </si>
  <si>
    <t>New Brunswick (NB)</t>
  </si>
  <si>
    <t>Newfoundland and Labrador (NL)</t>
  </si>
  <si>
    <t>Nova Scotia (NS)</t>
  </si>
  <si>
    <t>Ontario (ON)</t>
  </si>
  <si>
    <t>Prince Edward Island (PE)</t>
  </si>
  <si>
    <t>Quebec (QC)</t>
  </si>
  <si>
    <t>Saskatchewan (SK)</t>
  </si>
  <si>
    <t>Northwest Territories (NT)</t>
  </si>
  <si>
    <t>Nunavut (NU)</t>
  </si>
  <si>
    <t>Yukon (YT)</t>
  </si>
  <si>
    <t>Select One</t>
  </si>
  <si>
    <t>Central African Republic</t>
  </si>
  <si>
    <t>North Macedonia </t>
  </si>
  <si>
    <t>Myanmar </t>
  </si>
  <si>
    <t>United Arab Emirates</t>
  </si>
  <si>
    <t>Vatican City</t>
  </si>
  <si>
    <t>Saint Vincent and Grenadines</t>
  </si>
  <si>
    <t>United States of America</t>
  </si>
  <si>
    <t>Congo, Democratic Rep. of</t>
  </si>
  <si>
    <t xml:space="preserve">315 rue Sénécal,  L'ile Bizard, QC </t>
  </si>
  <si>
    <t>H9C2G2, Canada</t>
  </si>
  <si>
    <t>Tiny (U6) Level 1</t>
  </si>
  <si>
    <t>ALLSTAR/CLUB</t>
  </si>
  <si>
    <t>Mini (U8) Level 1</t>
  </si>
  <si>
    <t>Mini (U8) Level 2</t>
  </si>
  <si>
    <t>Youth (U13) Level 1</t>
  </si>
  <si>
    <t>Youth (U13) Level 2</t>
  </si>
  <si>
    <t>Youth (U13) Level 3</t>
  </si>
  <si>
    <t>Youth (U13) Level 4</t>
  </si>
  <si>
    <t>Youth (U13) Level 5</t>
  </si>
  <si>
    <t>Junior (U17) Level 1</t>
  </si>
  <si>
    <t>Junior (U17) Level 2</t>
  </si>
  <si>
    <t>Junior (U17) Level 3</t>
  </si>
  <si>
    <t>Senior (U19) Level 1</t>
  </si>
  <si>
    <t>Senior (U19) Level 2</t>
  </si>
  <si>
    <t>Open (13+) Level 1</t>
  </si>
  <si>
    <t>Open (13+) Level 2</t>
  </si>
  <si>
    <t>Tiny (U6) Level 1 Non-Stunt</t>
  </si>
  <si>
    <t>Tiny (U6) Level 1 Non-Stunt + Cheer</t>
  </si>
  <si>
    <t>Mini (U8) Level 1 Non-Stunt</t>
  </si>
  <si>
    <t>Mini (U8) Level 2 Non-Stunt</t>
  </si>
  <si>
    <t>Youth (U13) Level 2.0 (Non-Tumble)</t>
  </si>
  <si>
    <t>Youth (U13) Level 3.0 (Non-Tumble)</t>
  </si>
  <si>
    <t>Youth (U13) Level 4.0 (Non-Tumble)</t>
  </si>
  <si>
    <t>Youth (U13) Level 5.0 (Non-Tumble)</t>
  </si>
  <si>
    <t>Youth (U13) Level 1 Non-Stunt</t>
  </si>
  <si>
    <t>Youth (U13) Level 2 Non-Stunt</t>
  </si>
  <si>
    <t>Youth (U13) Level 3 Non-Stunt</t>
  </si>
  <si>
    <t>Youth (U13) Level 4 Non-Stunt</t>
  </si>
  <si>
    <t>Youth (U13) Level 5 Non-Stunt</t>
  </si>
  <si>
    <t>Tiny (U6) Novice (ages 3-6: DOB 2013-2018)</t>
  </si>
  <si>
    <t>Tiny (U6)  (ages 5-6: DOB 2013-2016)</t>
  </si>
  <si>
    <t>Mini (U8) (ages 5-8: DOB 2011-2016)</t>
  </si>
  <si>
    <t>Youth (U13) (ages 5-13: DOB 2007-2016)</t>
  </si>
  <si>
    <t>Junior (U17) (ages 6-17: DOB 2003-2015)</t>
  </si>
  <si>
    <t>Senior (U19) (ages 10-19: DOB 2001-2010)</t>
  </si>
  <si>
    <t>Open (13+) (DOB 2007 or earlier)</t>
  </si>
  <si>
    <t>Open (16+) (DOB 2004 or earlier)</t>
  </si>
  <si>
    <t>Masters (18+) (DOB 2003 or earlier)</t>
  </si>
  <si>
    <t>Division</t>
  </si>
  <si>
    <t>Junior All Girl (U17) Level 4</t>
  </si>
  <si>
    <t>Junior All Girl (U17) Level 5</t>
  </si>
  <si>
    <t>Junior All Girl (U17) Level 6</t>
  </si>
  <si>
    <t>Junior (U17) Level 2.0 (Non-Tumble)</t>
  </si>
  <si>
    <t>Junior (U17) Level 3.0 (Non-Tumble)</t>
  </si>
  <si>
    <t>Junior (U17) Level 4.0 (Non-Tumble)</t>
  </si>
  <si>
    <t>Junior (U17) Level 5.0 (Non-Tumble)</t>
  </si>
  <si>
    <t>Junior (U17) Level 6.0 (Non-Tumble)</t>
  </si>
  <si>
    <t>Junior (U17) Level 1 Non-Stunt</t>
  </si>
  <si>
    <t>Junior (U17) Level 2 Non-Stunt</t>
  </si>
  <si>
    <t>Junior (U17) Level 3 Non-Stunt</t>
  </si>
  <si>
    <t>Junior (U17) Level 4 Non-Stunt</t>
  </si>
  <si>
    <t>Junior (U17) Level 5 Non-Stunt</t>
  </si>
  <si>
    <t>Junior (U17) Level 6 Non-Stunt</t>
  </si>
  <si>
    <t>Tiny (U6) Novice 1</t>
  </si>
  <si>
    <t>Mini (U8) Novice 1</t>
  </si>
  <si>
    <t>Youth (U13) Novice 1</t>
  </si>
  <si>
    <t>Junior (U17) Novice 1</t>
  </si>
  <si>
    <t>Senior (U19) Novice 1</t>
  </si>
  <si>
    <t>Tiny (U6) Prep Level 1</t>
  </si>
  <si>
    <t>Mini (U8) Prep Level 1</t>
  </si>
  <si>
    <t>Mini (U8) Prep Level 2</t>
  </si>
  <si>
    <t>Youth (U13) Prep Level 1</t>
  </si>
  <si>
    <t>Youth (U13) Prep Level 2</t>
  </si>
  <si>
    <t>Junior (U17) Prep Level 1</t>
  </si>
  <si>
    <t>Junior (U17) Prep Level 2</t>
  </si>
  <si>
    <t>Senior (U19) Prep Level 1</t>
  </si>
  <si>
    <t>Senior (U19) Prep Level 2</t>
  </si>
  <si>
    <t>Senior (U19) All Girl Level 3</t>
  </si>
  <si>
    <t>Senior (U19) Coed Level 3</t>
  </si>
  <si>
    <t>Junior Coed (U17) Level 4</t>
  </si>
  <si>
    <t>Junior Coed (U17) Level 5</t>
  </si>
  <si>
    <t>Junior Coed (U17) Level 6</t>
  </si>
  <si>
    <t>Senior (U19) All Girl Level 4</t>
  </si>
  <si>
    <t>Senior (U19) Coed Level 4</t>
  </si>
  <si>
    <t>Senior (U19) All Girl Level 5</t>
  </si>
  <si>
    <t>Senior (U19) Level 2.0 (Non-Tumble)</t>
  </si>
  <si>
    <t>Senior (U19) Level 3.0 (Non-Tumble)</t>
  </si>
  <si>
    <t>Senior (U19) Level 4.0 (Non-Tumble)</t>
  </si>
  <si>
    <t>Senior (U19) Level 5.0 (Non-Tumble)</t>
  </si>
  <si>
    <t>Senior (U19) Level 6.0 (Non-Tumble)</t>
  </si>
  <si>
    <t>Senior (U19) Level 1 Non-Stunt</t>
  </si>
  <si>
    <t>Senior (U19) Level 3 Non-Stunt</t>
  </si>
  <si>
    <t>Senior (U19) Level 2 Non-Stunt</t>
  </si>
  <si>
    <t>Senior (U19) Level 4 Non-Stunt</t>
  </si>
  <si>
    <t>Senior (U19) Level 5 Non-Stunt</t>
  </si>
  <si>
    <t>Senior (U19) Level 6 Non-Stunt</t>
  </si>
  <si>
    <t>Open (13+) All Girl Level 3</t>
  </si>
  <si>
    <t>Open (13+) Coed Level 3</t>
  </si>
  <si>
    <t>Open (13+) All Girl Level 4</t>
  </si>
  <si>
    <t>Open (13+) Coed Level 4</t>
  </si>
  <si>
    <t>Open (13+) All Girl Level 4.2</t>
  </si>
  <si>
    <t>Open (13+) Coed Level 4.2</t>
  </si>
  <si>
    <t>Open (13+) All Girl Level 5</t>
  </si>
  <si>
    <t>Open (13+) Small Coed Level 5  (1-4 Males)</t>
  </si>
  <si>
    <t>Open (13+) Small Large Level 5  (5-20 Males)</t>
  </si>
  <si>
    <t>Senior (U19) Small Coed Level 5  (1-5 Males)</t>
  </si>
  <si>
    <t>Senior (U19) Medium Coed Level 5  (6-8 Males)</t>
  </si>
  <si>
    <t>Senior (U19) Large Coed Level 5  (9-20 Males)</t>
  </si>
  <si>
    <t>Open (13+) Small Coed Level 6  (1-4 Males)</t>
  </si>
  <si>
    <t>Open (13+) Small Large Level 6  (5-20 Males)</t>
  </si>
  <si>
    <t xml:space="preserve">Global Club 6 All Girl </t>
  </si>
  <si>
    <t>Global Club 6 Coed</t>
  </si>
  <si>
    <t>Open (13+) Level 1 Non-Stunt</t>
  </si>
  <si>
    <t>Open (13+) Level 2 Non-Stunt</t>
  </si>
  <si>
    <t>Open (13+) Level 3.0 (Non-Tumble)</t>
  </si>
  <si>
    <t>Open (13+) Level 4.0 (Non-Tumble)</t>
  </si>
  <si>
    <t>Open (13+) All Girl Level 5.0 (Non-Tumble)</t>
  </si>
  <si>
    <t>Open (13+) Coed Level 5.0 (Non-Tumble)</t>
  </si>
  <si>
    <t>Open (13+) All Girl Level 6.0 (Non-Tumble)</t>
  </si>
  <si>
    <t>Open (13+) Coed Level 6.0 (Non-Tumble)</t>
  </si>
  <si>
    <t>Open (13+) Level 3 Non-Stunt</t>
  </si>
  <si>
    <t>Open (13+) Level 4 Non-Stunt</t>
  </si>
  <si>
    <t>Open (13+) Level 5 Non-Stunt</t>
  </si>
  <si>
    <t>Open (13+) Level 6 Non-Stunt</t>
  </si>
  <si>
    <t>Open (13+) Level 1.0 (Non-Tumble)</t>
  </si>
  <si>
    <t>Open (13+) Level 2.0 (Non-Tumble)</t>
  </si>
  <si>
    <t>Open (16+) All Girl Level 7</t>
  </si>
  <si>
    <t xml:space="preserve">Open (16+) Small Coed Level 7  (1-4 Males) </t>
  </si>
  <si>
    <t>Open (16+) Large Coed Level 7  (5-20 Males)</t>
  </si>
  <si>
    <t>Open (16+) All Girl Level 7.0 (Non-Tumble)</t>
  </si>
  <si>
    <t>Open (16+) Coed Level 7.0 (Non-Tumble)</t>
  </si>
  <si>
    <t>Open (16+) Level 7 Non-Stunt</t>
  </si>
  <si>
    <t>Open (16+) Level 7 Non-Stunt + Cheer</t>
  </si>
  <si>
    <t>Masters (18+) Level 2.0 (Non-Tumble)</t>
  </si>
  <si>
    <t>Youth (U13) Level 1-5 Combined Non-Stunt + Cheer</t>
  </si>
  <si>
    <t xml:space="preserve">Mini (U8) Level 1-2 Combined Non-Stunt + Cheer </t>
  </si>
  <si>
    <t>Junior (U17) Level 1-6 Combined Non-Stunt + Cheer</t>
  </si>
  <si>
    <t>Senior (U19) Level 1-6 Combined Non-Stunt + Cheer</t>
  </si>
  <si>
    <t>Open (13+) Level 1-6 Combined Non-Stunt + Cheer</t>
  </si>
  <si>
    <t>Mini (U8) Novice 1 Non-Stunt</t>
  </si>
  <si>
    <t>Youth (U13) Novice 1 Non-Stunt</t>
  </si>
  <si>
    <t>Junior (U17) Novice 1 Non-Stunt</t>
  </si>
  <si>
    <t>Senior (U19) Novice 1 Non-Stunt</t>
  </si>
  <si>
    <t>Tiny (U6) Prep Level 1 Non-Stunt</t>
  </si>
  <si>
    <t>Mini (U8) Prep Level 1 Non-Stunt</t>
  </si>
  <si>
    <t>Mini (U8) Prep Level 2 Non-Stunt</t>
  </si>
  <si>
    <t>Youth (U13) Prep Level 1 Non-Stunt</t>
  </si>
  <si>
    <t>Youth (U13) Prep Level 2 Non-Stunt</t>
  </si>
  <si>
    <t>Junior (U17) Prep Level 2 Non-Tumble</t>
  </si>
  <si>
    <t>Junior (U17) Prep Level 1 Non-Stunt</t>
  </si>
  <si>
    <t>Junior (U17) Prep Level 2 Non-Stunt</t>
  </si>
  <si>
    <t>Senior (U19) Prep Level 1 Non-Stunt</t>
  </si>
  <si>
    <t>Senior (U19) Prep Level 2 Non-Stunt</t>
  </si>
  <si>
    <t>Senior (U19) Prep Level 2 Non-Tumble</t>
  </si>
  <si>
    <t>Global Club 6 Non-Stunt</t>
  </si>
  <si>
    <t>Stunt Group / Partner Stunt</t>
  </si>
  <si>
    <t>INDIVIDUALS / DUOS</t>
  </si>
  <si>
    <t>Youth (U13) Stunt Group (5)</t>
  </si>
  <si>
    <t>Junior (U17) Stunt Group (5)</t>
  </si>
  <si>
    <t>Senior (U19) Stunt Group (5)</t>
  </si>
  <si>
    <t>Senior (U19) Partner Stunt (3)</t>
  </si>
  <si>
    <t>Youth (U13) Indy</t>
  </si>
  <si>
    <t>Junior (U17) Indy</t>
  </si>
  <si>
    <t>Senior (U19) Indy</t>
  </si>
  <si>
    <t>Youth (U13) Duo</t>
  </si>
  <si>
    <t>Junior (U17) Duo</t>
  </si>
  <si>
    <t>Senior (U19) Duo</t>
  </si>
  <si>
    <t>Mini (U8) Stunt Group (5)</t>
  </si>
  <si>
    <t>Mini (U8) Indy</t>
  </si>
  <si>
    <t>Mini (U8) Duo</t>
  </si>
  <si>
    <t>Tiny (U6) Level 0 (Non-Stunt+Non-Tumble)</t>
  </si>
  <si>
    <t>Mini (U8) Level 0 (Non-Stunt+Non-Tumble)</t>
  </si>
  <si>
    <t>Youth (U13) Level 0 (Non-Stunt+Non-Tumble)</t>
  </si>
  <si>
    <t>Junior (U17) Level 0 (Non-Stunt+Non-Tumble)</t>
  </si>
  <si>
    <t>Senior (U19) Small Coed Level 6  (1-5 Males)</t>
  </si>
  <si>
    <t>Senior (U19) Medium Coed Level 6  (6-8 Males)</t>
  </si>
  <si>
    <t>Senior (U19) Large Coed Level 6  (9-20 Males)</t>
  </si>
  <si>
    <t>Senior (U19) Level 0 (Non-Stunt+Non-Tumble)</t>
  </si>
  <si>
    <t>Open (13+) Level 0 (Non-Stunt+Non-Tumble)</t>
  </si>
  <si>
    <t>Open (16+) Level 0 (Non-Stunt+Non-Tumble)</t>
  </si>
  <si>
    <t>Masters (18+) Level 0 (Non-Stunt+Non-Tumble)</t>
  </si>
  <si>
    <t>Open (13+) Stunt Group (5)</t>
  </si>
  <si>
    <t>Open (16+) Stunt Group (5)</t>
  </si>
  <si>
    <t>Open (13+) Partner Stunt (3)</t>
  </si>
  <si>
    <t>Open (16+) Partner Stunt (3)</t>
  </si>
  <si>
    <t>Open (13+) Indy</t>
  </si>
  <si>
    <t>Open (16+) Indy</t>
  </si>
  <si>
    <t xml:space="preserve">Open (13+) Duo </t>
  </si>
  <si>
    <t>Open (16+) Duo</t>
  </si>
  <si>
    <t>Youth Grade 1-4 - Level 1 Non-Stunt</t>
  </si>
  <si>
    <t>Youth Grade 4-6 Level 1 Non-Stunt</t>
  </si>
  <si>
    <t>Youth Grade 4-6 Level 2 Non-Stunt</t>
  </si>
  <si>
    <t>Junior Grade 9 and under - Level 1 Non-Stunt</t>
  </si>
  <si>
    <t>Junior Grade 9 and under - Level 2 Non-Stunt</t>
  </si>
  <si>
    <t>Junior Grade 9 and under - Level 3 Non-Stunt</t>
  </si>
  <si>
    <t>Senior Grade 7 to 12 - Level 1 Non-Stunt</t>
  </si>
  <si>
    <t>Senior Grade 7 to 12 - Level 2 Non-Stunt</t>
  </si>
  <si>
    <t>Senior Grade 7 to 12 - Level 3 Non-Stunt</t>
  </si>
  <si>
    <t>Senior Grade 7 to 12 - Level 4 Non-Stunt</t>
  </si>
  <si>
    <t>Senior Co-Ed Grade 7 to 12 - Level 4 Non-Stunt</t>
  </si>
  <si>
    <t xml:space="preserve">University/Collegiate 4.2 Non-Stunt (Level 2) </t>
  </si>
  <si>
    <t>Cegep Level 6 Non-Stunt</t>
  </si>
  <si>
    <t>University/Collegiate All Girl Level 4 Non-Stunt</t>
  </si>
  <si>
    <t>University/Collegiate All Girl Level 7 Non-Stunt</t>
  </si>
  <si>
    <t>Senior Grade 7 to 12 - Level 0 (Non-Stunt &amp; Non-Tumble)</t>
  </si>
  <si>
    <t>University/Collegiate Level 0 (Non-Stunt + Non-Tumble)</t>
  </si>
  <si>
    <t>University/Collegiate Co-Ed Level 4 Non-Stunt</t>
  </si>
  <si>
    <t>University/Collegiate Co-Ed Level 7 Non-Stunt</t>
  </si>
  <si>
    <t>REV:  2020-08-18</t>
  </si>
  <si>
    <t>SCHOOL/CEGEP/COLLEGIATE/UNIVERSITY</t>
  </si>
  <si>
    <t>NOVICE/PREP/CHEER ABILITIES</t>
  </si>
  <si>
    <t>Tax Rate</t>
  </si>
  <si>
    <t>Cell / Tel:</t>
  </si>
  <si>
    <t>AMOUNT</t>
  </si>
  <si>
    <t>FACTURE</t>
  </si>
  <si>
    <t>FRAIS D'INSCRIPTION</t>
  </si>
  <si>
    <t>Facturé à : Nom du Club/École</t>
  </si>
  <si>
    <t>Personne Contact:</t>
  </si>
  <si>
    <t>Couriel (obligatoire):</t>
  </si>
  <si>
    <t>Adresse de livraison Canadienne</t>
  </si>
  <si>
    <t>Adresse Postale:</t>
  </si>
  <si>
    <t xml:space="preserve">Province / Territoire: </t>
  </si>
  <si>
    <t>Pays:</t>
  </si>
  <si>
    <t>Adresse de livraison pour Clubs Internationale</t>
  </si>
  <si>
    <t xml:space="preserve">Province / État: </t>
  </si>
  <si>
    <t>Code Postale / Zip Code:</t>
  </si>
  <si>
    <t>Adresse de FACTURATION (si différent)</t>
  </si>
  <si>
    <t>Adresse de facturation:</t>
  </si>
  <si>
    <t xml:space="preserve">* Le paiement et ces formulaires doivent être reçus par la date indiqué                                                                                                                        </t>
  </si>
  <si>
    <t># équipes</t>
  </si>
  <si>
    <t xml:space="preserve"> $ par équipe</t>
  </si>
  <si>
    <t>Individuel / Duo</t>
  </si>
  <si>
    <t>ÉQUIPE (tous divisions)</t>
  </si>
  <si>
    <t xml:space="preserve">x 1250$  = </t>
  </si>
  <si>
    <t>x 150$  =</t>
  </si>
  <si>
    <t xml:space="preserve">x 225$ = </t>
  </si>
  <si>
    <t>2 ÉVÉNEMENTS</t>
  </si>
  <si>
    <t>premier événement)</t>
  </si>
  <si>
    <t>1 ÉVÉNEMENT</t>
  </si>
  <si>
    <t xml:space="preserve">x 850$  = </t>
  </si>
  <si>
    <t>x 100$ =</t>
  </si>
  <si>
    <t xml:space="preserve">x 150$ = </t>
  </si>
  <si>
    <t xml:space="preserve">X 450$  = </t>
  </si>
  <si>
    <t xml:space="preserve">X 50$  = </t>
  </si>
  <si>
    <t xml:space="preserve">x 75$ =  </t>
  </si>
  <si>
    <t>Montant Dû:</t>
  </si>
  <si>
    <t>Conditions et Modalités de Paiement</t>
  </si>
  <si>
    <t xml:space="preserve">Paiement par Chèque à l'ordre de:   </t>
  </si>
  <si>
    <t xml:space="preserve">Paiement par virement électronique à:   </t>
  </si>
  <si>
    <t xml:space="preserve">Paiement par carte de crédit via PayPal (www.paypal.com):    </t>
  </si>
  <si>
    <t>Canada seulement:</t>
  </si>
  <si>
    <t>Championnats Virtuels 2020-2021</t>
  </si>
  <si>
    <t>Nom du Club/École:</t>
  </si>
  <si>
    <t>Nom de l'Équipe:</t>
  </si>
  <si>
    <t>Information du CLUB/ÉCOLE &amp; Équipe</t>
  </si>
  <si>
    <t>Information - Entraîneur(e) en Chef pour cet équipe.  (Qui doit-on contacté pour les révisions?) Remplissez ci-bas:</t>
  </si>
  <si>
    <t>Nom de l'entraîneur(e)</t>
  </si>
  <si>
    <t>Couriel de l'entraîneur(e)</t>
  </si>
  <si>
    <t>Cellulaire de l'entraîneur(e)</t>
  </si>
  <si>
    <t>Pour quel événement?</t>
  </si>
  <si>
    <r>
      <t xml:space="preserve">ÉVÉNEMENT </t>
    </r>
    <r>
      <rPr>
        <b/>
        <sz val="8"/>
        <color rgb="FFFFFFFF"/>
        <rFont val="Calibri"/>
        <family val="2"/>
        <scheme val="minor"/>
      </rPr>
      <t>(CLIQUEZ SUR LA FLÊCHE POUR SÉLECTIONNER LA DATE DE L'ÉVÉNEMENT DÉSIRÉ)</t>
    </r>
  </si>
  <si>
    <t>Type d'Équipe:</t>
  </si>
  <si>
    <r>
      <t xml:space="preserve">DIVISION </t>
    </r>
    <r>
      <rPr>
        <b/>
        <sz val="8"/>
        <color rgb="FFFFFFFF"/>
        <rFont val="Calibri"/>
        <family val="2"/>
        <scheme val="minor"/>
      </rPr>
      <t>(CLIQUEZ SUR LES FLÊCHES POUR SÉLECTIONNER LE TYPE D'ÉQUIPE ET LA DIVISION)</t>
    </r>
  </si>
  <si>
    <t># Athlètes:</t>
  </si>
  <si>
    <t># Mâles</t>
  </si>
  <si>
    <t>SVP Lire les consignes suivantes avant de signer:</t>
  </si>
  <si>
    <r>
      <rPr>
        <b/>
        <sz val="9"/>
        <color rgb="FF000000"/>
        <rFont val="Arial Narrow"/>
        <family val="2"/>
      </rPr>
      <t>1) ELIGIBILITÉ</t>
    </r>
    <r>
      <rPr>
        <sz val="9"/>
        <color indexed="8"/>
        <rFont val="Arial Narrow"/>
        <family val="2"/>
      </rPr>
      <t xml:space="preserve"> - Nous déclarons que tous les athlètes sont admissibles à la division dans laquelle l’équipe est inscrit.</t>
    </r>
  </si>
  <si>
    <r>
      <rPr>
        <b/>
        <sz val="9"/>
        <color rgb="FF000000"/>
        <rFont val="Arial Narrow"/>
        <family val="2"/>
      </rPr>
      <t xml:space="preserve">2) INFORMATION CORRECTE </t>
    </r>
    <r>
      <rPr>
        <sz val="9"/>
        <color indexed="8"/>
        <rFont val="Arial Narrow"/>
        <family val="2"/>
      </rPr>
      <t>-  Nous comprenons que les informations et l’orthographe ci-dessus seront utilisées pour le calendrier et les événements virtuel et nous avons vérifié que l’orthographe et la sélection de division ci-dessus est correcte. Nous comprenons que les coordonnées ci-dessus pour l’entraîneur-chef seront utilisées pour la révision.</t>
    </r>
  </si>
  <si>
    <r>
      <rPr>
        <b/>
        <sz val="9"/>
        <color rgb="FF000000"/>
        <rFont val="Arial Narrow"/>
        <family val="2"/>
      </rPr>
      <t>3) MUSIQUE</t>
    </r>
    <r>
      <rPr>
        <sz val="9"/>
        <color indexed="8"/>
        <rFont val="Arial Narrow"/>
        <family val="2"/>
      </rPr>
      <t xml:space="preserve"> - Nous comprenons que pour que l’ExpoFest joue la musique de notre routine en ligne, nous devons soumettre la licence de musique pour chaque représentation. Nous certifions que la licence donne explicitement le droit au programme/propriétaire de permettre à ExpoFest de télécharger la routine complète, y compris la musique, pour l’utilisation en ligne (droits de synchronisation et de streaming). En fournissant à Expofest la licence, nous offrons la permission d’utiliser la musique aux fins des événements virtuels ExpoFest. Nous comprenons que si aucune licence de musique n’accompagne notre ou nos soumissions, notre musique de routine sera mise en sourdine ou de la musique de routine générique sera jouée. </t>
    </r>
  </si>
  <si>
    <r>
      <rPr>
        <b/>
        <sz val="9"/>
        <color rgb="FF000000"/>
        <rFont val="Arial Narrow"/>
        <family val="2"/>
      </rPr>
      <t>4) VIDÉO D'AUTRES ÉVÉNEMENTS</t>
    </r>
    <r>
      <rPr>
        <sz val="9"/>
        <color indexed="8"/>
        <rFont val="Arial Narrow"/>
        <family val="2"/>
      </rPr>
      <t xml:space="preserve"> - Nous comprenons que la vidéo d’un autre événement organisé par d’autres producteurs d’événements ne sont pas permises à moins que nous ayons la permission écrite du producteur de l’événement d’utiliser la vidéo aux fins des événements virtuels ExpoFest. Nous certifions que nous avons une telle autorisation écrite et ExpoFest ne sera pas tenu responsable de tout désaccord ou réclamation découlant d’une telle utilisation. Nous comprenons que la vidéo d’autres événements ne sera autorisée que si une nouvelle création vidéo n’est pas possible.</t>
    </r>
  </si>
  <si>
    <r>
      <rPr>
        <b/>
        <sz val="9"/>
        <color rgb="FF000000"/>
        <rFont val="Arial Narrow"/>
        <family val="2"/>
      </rPr>
      <t>5) LIBÉRATION DE RESPONSABILITÉ:</t>
    </r>
    <r>
      <rPr>
        <sz val="9"/>
        <color rgb="FF000000"/>
        <rFont val="Arial Narrow"/>
        <family val="2"/>
      </rPr>
      <t xml:space="preserve"> Le Club/École énuméré ci-dessus, il s’agit de clients/membres et/ou de tuteurs parents/tuteurs légaux des clients/membres (collectivement les « participants ») libère par les présentes BN #70982 9089 (ExpoFest Productions Inc.) en tant qu’organismes d’accueil, lieu d’accueil (physique ou en ligne), et tous les commanditaires de l’événement(s), tous les fournisseurs de l’événement(s) (collectivement les « Libérations ») et tous les promoteurs, les agents, les employés, les sous-traitants, les agents ou les représentants des libérés de toute responsabilité de toute réclamation, demande, action ou cause d’action de quelque nature que ce soit découlant de dommages, de maladies, de décès ou de blessures de quelque nature que ce soit résultant ou causés directement ou indirectement par le participant qui assiste, participe ou participe à l’événement(s).</t>
    </r>
  </si>
  <si>
    <r>
      <rPr>
        <b/>
        <sz val="9"/>
        <color rgb="FF000000"/>
        <rFont val="Arial Narrow"/>
        <family val="2"/>
      </rPr>
      <t>6) UTILISATION D'IMAGES OU D'ENREGISREMENT POUR/DE L'ÉVÉNEMENT(S)</t>
    </r>
    <r>
      <rPr>
        <sz val="9"/>
        <color rgb="FF000000"/>
        <rFont val="Arial Narrow"/>
        <family val="2"/>
      </rPr>
      <t>: Le Club/École énuméré ci-dessus, il s’agit de clients/membres et/ou de parents/tuteurs légaux de clients/membres (collectivement les « participants ») transfèrent et attribuent à ExpoFest Productions Inc. et à ses successeurs, le droit exclusif de faire/d’utiliser des enregistrements et d’utiliser l’image, le logo et/ou la voix du participant aux fins d’ExpoFest Productions Inc. pour tout événement(s) futur(s), pour toute ou plusieurs événements futurs, pour toute ou plusieurs événements, pour toute ou plusieurs événements, pour toute ou plusieurs événements, pour toute ou plusieurs événements, pour toute ou plusieurs autres activités commerciales. Le Programme énuméré ci-dessus, il s’agit de clients/membres et/ou parents/tuteurs légaux de clients/membres (collectivement les « participants ») renonce à tout droit de surveiller, d’inspecter ou d’approuver de tels enregistrements ou images ou l’utilisation de tels enregistrements/images.</t>
    </r>
  </si>
  <si>
    <r>
      <rPr>
        <b/>
        <sz val="9"/>
        <color theme="1"/>
        <rFont val="Arial Narrow"/>
        <family val="2"/>
      </rPr>
      <t xml:space="preserve">7) CODE OF CONDUITE </t>
    </r>
    <r>
      <rPr>
        <sz val="9"/>
        <color theme="1"/>
        <rFont val="Arial Narrow"/>
        <family val="2"/>
      </rPr>
      <t xml:space="preserve">- L’objectif des événements virtuels ExpoFest est de donner aux athlètes la possibilité de rivaliser avec les équipes d’une manière amicale et respectueuse. Il est de votre responsabilité de vous assurer que vos entraîneurs, athlètes et parents sont au courant de ces règles et de se comporter en conséquence. Tous les participants (athlètes, entraîneurs, officiels et spectateurs) sont tenus d’avoir un bon esprit sportif en tout temps ; en ligne et sur les médias sociaux. Nous ne tolérerons aucun comportement grossier ou irrespectueux (en personne ou en ligne) à tout autre participant, personnel, bénévole ou juge, un tel comportement pourrait entraîner une pénalité et/ou une disqualification sans remboursement. </t>
    </r>
  </si>
  <si>
    <r>
      <rPr>
        <b/>
        <sz val="9"/>
        <color theme="1"/>
        <rFont val="Arial Narrow"/>
        <family val="2"/>
      </rPr>
      <t>8) REMBOURSEMENTS</t>
    </r>
    <r>
      <rPr>
        <sz val="9"/>
        <color theme="1"/>
        <rFont val="Arial Narrow"/>
        <family val="2"/>
      </rPr>
      <t xml:space="preserve"> - Nous comprenons que des remboursements seront émis si l’événement virtuel est annulé par ExpoFest Productions Inc. en raison d’une faible inscription. Si un événement est annulé, le programme ci-dessus sera remboursé à 100 % des frais d’inscription payés pour cet événement précis calculé par le total des frais d’inscription payés divisé par le nombre total d’événements enregistrés. ExpoFest Productions Inc. se réserve le droit de reprogrammer ou de reporter les événements si nécessaire. L’échec du programme d’envoyer une vidéo pour une raison quelconque n’entraînera pas de remboursement.</t>
    </r>
  </si>
  <si>
    <r>
      <rPr>
        <b/>
        <sz val="9"/>
        <color theme="1"/>
        <rFont val="Arial Narrow"/>
        <family val="2"/>
      </rPr>
      <t>10) SIGNATURE</t>
    </r>
    <r>
      <rPr>
        <sz val="9"/>
        <color theme="1"/>
        <rFont val="Arial Narrow"/>
        <family val="2"/>
      </rPr>
      <t xml:space="preserve"> - Une signature d’un entraîneur / propriétaire de salle de gym est nécessaire ci-dessous pour agir en tant que représentant légal du programme et les participants. L’acte d’inscription, de paiement et/ou d’envoi de vidéo/musique sera également un accord juridique aux déclarations ci-dessus. </t>
    </r>
  </si>
  <si>
    <t xml:space="preserve">Nom de l'Entraîneur/ du Propriétaire: </t>
  </si>
  <si>
    <t xml:space="preserve">Signature: </t>
  </si>
  <si>
    <t>La signature est celle du représentant du Club/École et de tous les participants (au moment de la signature).</t>
  </si>
  <si>
    <t>Championnats Virtuels</t>
  </si>
  <si>
    <t>** NOTEZ: TOUS PAIEMENTS DOIVENT ÊTRE FAIT EN ARGENT AMÉRICAIN (USD) SAUF POUR LES CLUBS SITUÉ AU CANADA
Les Clubs Canadiens paient en argent CAD avec les taxes féderals et provincials applicable.</t>
  </si>
  <si>
    <t>Code Postale:</t>
  </si>
  <si>
    <r>
      <rPr>
        <b/>
        <sz val="9"/>
        <color theme="1"/>
        <rFont val="Arial Narrow"/>
        <family val="2"/>
      </rPr>
      <t>9) CONDITIONS DE PARTICIPATION</t>
    </r>
    <r>
      <rPr>
        <sz val="9"/>
        <color theme="1"/>
        <rFont val="Arial Narrow"/>
        <family val="2"/>
      </rPr>
      <t xml:space="preserve"> - En tant que personne responsable de ce programme, je veillerai à ce que le document des conditions de participation de l’ExpoFest soit envoyé pour examen au parent/tuteur légal de chaque participant et/ou au participant lui-même s’il est majeur avant de participer à un événement(s) ExpoFest Productions Inc.. Le document peut être distribué électroniquement sous forme de fichier PDF, envoyé en lien vers la page du site Web de l’ExpoFest ou imprimé sous forme de copie papier pour la distribution.	</t>
    </r>
  </si>
  <si>
    <t>(paiement requis = le 15 janvier)</t>
  </si>
  <si>
    <t>LES 4 ÉVÉNEMENTS</t>
  </si>
  <si>
    <t>International seulement:</t>
  </si>
  <si>
    <t>27/28 février - CRUSH CUP</t>
  </si>
  <si>
    <t>ROAD TO THE RING</t>
  </si>
  <si>
    <t xml:space="preserve">X 500$  = </t>
  </si>
  <si>
    <t xml:space="preserve">X 60$  = </t>
  </si>
  <si>
    <t xml:space="preserve">x 85$ =  </t>
  </si>
  <si>
    <t xml:space="preserve">(paiement requis = 3 semaines avant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</si>
</sst>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164" formatCode="m/d/yy"/>
    <numFmt numFmtId="165" formatCode="[&lt;=9999999]###\-####;###\-###\-####"/>
    <numFmt numFmtId="166" formatCode="0.000%"/>
    <numFmt numFmtId="167" formatCode="[$-C0C]d\ mmmm\,\ yyyy;@"/>
  </numFmts>
  <fonts count="71">
    <font>
      <sz val="11"/>
      <color theme="1"/>
      <name val="Calibri"/>
      <family val="2"/>
      <scheme val="minor"/>
    </font>
    <font>
      <sz val="11"/>
      <color indexed="8"/>
      <name val="Calibri"/>
      <family val="2"/>
    </font>
    <font>
      <b/>
      <sz val="11"/>
      <color indexed="8"/>
      <name val="Calibri"/>
      <family val="2"/>
    </font>
    <font>
      <sz val="9"/>
      <color indexed="8"/>
      <name val="Calibri"/>
      <family val="2"/>
    </font>
    <font>
      <b/>
      <sz val="14"/>
      <color indexed="8"/>
      <name val="Calibri"/>
      <family val="2"/>
    </font>
    <font>
      <sz val="8"/>
      <color indexed="8"/>
      <name val="Arial"/>
      <family val="2"/>
    </font>
    <font>
      <b/>
      <i/>
      <sz val="8"/>
      <color indexed="8"/>
      <name val="Arial"/>
      <family val="2"/>
    </font>
    <font>
      <sz val="8"/>
      <color indexed="8"/>
      <name val="Calibri"/>
      <family val="2"/>
    </font>
    <font>
      <b/>
      <sz val="9"/>
      <color indexed="8"/>
      <name val="Calibri"/>
      <family val="2"/>
    </font>
    <font>
      <b/>
      <sz val="8"/>
      <color indexed="8"/>
      <name val="Calibri"/>
      <family val="2"/>
    </font>
    <font>
      <sz val="9"/>
      <color indexed="8"/>
      <name val="Arial"/>
      <family val="2"/>
    </font>
    <font>
      <b/>
      <sz val="16"/>
      <color indexed="8"/>
      <name val="Calibri"/>
      <family val="2"/>
    </font>
    <font>
      <sz val="8"/>
      <color indexed="63"/>
      <name val="Arial"/>
      <family val="2"/>
    </font>
    <font>
      <sz val="7"/>
      <name val="Arial"/>
      <family val="2"/>
    </font>
    <font>
      <b/>
      <sz val="12"/>
      <color indexed="8"/>
      <name val="Calibri"/>
      <family val="2"/>
    </font>
    <font>
      <b/>
      <sz val="10"/>
      <color indexed="8"/>
      <name val="Calibri"/>
      <family val="2"/>
    </font>
    <font>
      <b/>
      <u/>
      <sz val="12"/>
      <color indexed="8"/>
      <name val="Arial"/>
      <family val="2"/>
    </font>
    <font>
      <sz val="10"/>
      <color indexed="8"/>
      <name val="Calibri"/>
      <family val="2"/>
    </font>
    <font>
      <b/>
      <u/>
      <sz val="11"/>
      <color indexed="8"/>
      <name val="Calibri"/>
      <family val="2"/>
    </font>
    <font>
      <b/>
      <i/>
      <sz val="11"/>
      <color indexed="8"/>
      <name val="Calibri"/>
      <family val="2"/>
    </font>
    <font>
      <b/>
      <sz val="12"/>
      <color indexed="8"/>
      <name val="Arial"/>
      <family val="2"/>
    </font>
    <font>
      <b/>
      <u/>
      <sz val="12"/>
      <color indexed="8"/>
      <name val="Arial"/>
      <family val="2"/>
    </font>
    <font>
      <sz val="16"/>
      <color indexed="8"/>
      <name val="Calibri"/>
      <family val="2"/>
    </font>
    <font>
      <b/>
      <sz val="9"/>
      <color indexed="8"/>
      <name val="Arial"/>
      <family val="2"/>
    </font>
    <font>
      <b/>
      <sz val="18"/>
      <color indexed="8"/>
      <name val="Calibri"/>
      <family val="2"/>
    </font>
    <font>
      <b/>
      <sz val="10"/>
      <name val="Calibri"/>
      <family val="2"/>
    </font>
    <font>
      <sz val="10"/>
      <color indexed="8"/>
      <name val="Calibri"/>
      <family val="2"/>
    </font>
    <font>
      <sz val="9"/>
      <color indexed="8"/>
      <name val="Calibri"/>
      <family val="2"/>
    </font>
    <font>
      <sz val="8"/>
      <color indexed="8"/>
      <name val="Calibri"/>
      <family val="2"/>
    </font>
    <font>
      <b/>
      <sz val="14"/>
      <color indexed="9"/>
      <name val="Calibri"/>
      <family val="2"/>
    </font>
    <font>
      <b/>
      <sz val="12"/>
      <color indexed="9"/>
      <name val="Calibri"/>
      <family val="2"/>
    </font>
    <font>
      <b/>
      <sz val="18"/>
      <color indexed="60"/>
      <name val="Calibri"/>
      <family val="2"/>
    </font>
    <font>
      <sz val="11"/>
      <color indexed="60"/>
      <name val="Calibri"/>
      <family val="2"/>
    </font>
    <font>
      <b/>
      <sz val="16"/>
      <color indexed="60"/>
      <name val="Calibri"/>
      <family val="2"/>
    </font>
    <font>
      <b/>
      <sz val="14"/>
      <name val="Calibri"/>
      <family val="2"/>
    </font>
    <font>
      <b/>
      <sz val="16"/>
      <color indexed="9"/>
      <name val="Calibri"/>
      <family val="2"/>
    </font>
    <font>
      <sz val="14"/>
      <color indexed="8"/>
      <name val="Calibri"/>
      <family val="2"/>
    </font>
    <font>
      <sz val="14"/>
      <color theme="1"/>
      <name val="Calibri"/>
      <family val="2"/>
      <scheme val="minor"/>
    </font>
    <font>
      <b/>
      <sz val="14"/>
      <color theme="1"/>
      <name val="Calibri"/>
      <family val="2"/>
      <scheme val="minor"/>
    </font>
    <font>
      <sz val="12"/>
      <color theme="1"/>
      <name val="Calibri"/>
      <family val="2"/>
      <scheme val="minor"/>
    </font>
    <font>
      <sz val="11"/>
      <color rgb="FF000000"/>
      <name val="Calibri"/>
      <family val="2"/>
      <scheme val="minor"/>
    </font>
    <font>
      <b/>
      <sz val="14"/>
      <color rgb="FFFFFFFF"/>
      <name val="Calibri"/>
      <family val="2"/>
      <scheme val="minor"/>
    </font>
    <font>
      <b/>
      <sz val="8"/>
      <color rgb="FFFFFFFF"/>
      <name val="Calibri"/>
      <family val="2"/>
      <scheme val="minor"/>
    </font>
    <font>
      <sz val="12"/>
      <color rgb="FF000000"/>
      <name val="Calibri"/>
      <family val="2"/>
      <scheme val="minor"/>
    </font>
    <font>
      <sz val="9"/>
      <color indexed="8"/>
      <name val="Arial Narrow"/>
      <family val="2"/>
    </font>
    <font>
      <sz val="9"/>
      <color theme="1"/>
      <name val="Arial Narrow"/>
      <family val="2"/>
    </font>
    <font>
      <sz val="9"/>
      <color rgb="FF000000"/>
      <name val="Arial Narrow"/>
      <family val="2"/>
    </font>
    <font>
      <b/>
      <sz val="9"/>
      <color rgb="FF000000"/>
      <name val="Arial Narrow"/>
      <family val="2"/>
    </font>
    <font>
      <b/>
      <sz val="9"/>
      <color theme="1"/>
      <name val="Arial Narrow"/>
      <family val="2"/>
    </font>
    <font>
      <b/>
      <u/>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65"/>
      <color rgb="FF008A12"/>
      <name val="Tahoma"/>
      <family val="2"/>
    </font>
    <font>
      <sz val="10"/>
      <color rgb="FF000000"/>
      <name val="Calibri"/>
      <family val="2"/>
      <scheme val="minor"/>
    </font>
    <font>
      <b/>
      <sz val="11"/>
      <color theme="1"/>
      <name val="Calibri"/>
      <family val="2"/>
      <scheme val="minor"/>
    </font>
    <font>
      <sz val="11"/>
      <color rgb="FF222222"/>
      <name val="Calibri"/>
      <family val="2"/>
      <scheme val="minor"/>
    </font>
    <font>
      <b/>
      <sz val="11"/>
      <color indexed="8"/>
      <name val="Calibri (Body)"/>
    </font>
    <font>
      <sz val="11"/>
      <color theme="1"/>
      <name val="Calibri (Body)"/>
    </font>
    <font>
      <sz val="9"/>
      <name val="Arial"/>
      <family val="2"/>
    </font>
    <font>
      <b/>
      <sz val="12"/>
      <color theme="1"/>
      <name val="Calibri"/>
      <family val="2"/>
    </font>
    <font>
      <sz val="8"/>
      <color theme="1"/>
      <name val="Calibri"/>
      <family val="2"/>
      <scheme val="minor"/>
    </font>
    <font>
      <sz val="8"/>
      <color theme="1"/>
      <name val="Calibri (Body)"/>
    </font>
    <font>
      <sz val="8"/>
      <color indexed="8"/>
      <name val="Calibri (Body)"/>
    </font>
    <font>
      <b/>
      <sz val="14"/>
      <color indexed="8"/>
      <name val="Calibri"/>
      <family val="2"/>
      <scheme val="minor"/>
    </font>
    <font>
      <b/>
      <i/>
      <sz val="11"/>
      <color theme="1"/>
      <name val="Calibri"/>
      <family val="2"/>
      <scheme val="minor"/>
    </font>
    <font>
      <b/>
      <sz val="10"/>
      <color indexed="9"/>
      <name val="Calibri"/>
      <family val="2"/>
    </font>
    <font>
      <b/>
      <i/>
      <sz val="20"/>
      <color theme="1"/>
      <name val="Bradley Hand Bold"/>
    </font>
    <font>
      <sz val="10"/>
      <name val="Calibri"/>
      <family val="2"/>
      <scheme val="minor"/>
    </font>
    <font>
      <b/>
      <sz val="10"/>
      <name val="Calibri (Body)"/>
    </font>
    <font>
      <sz val="10"/>
      <name val="Calibri (Body)"/>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08080"/>
        <bgColor rgb="FF000000"/>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8" tint="0.59999389629810485"/>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auto="1"/>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86">
    <xf numFmtId="0" fontId="0" fillId="0" borderId="0" xfId="0"/>
    <xf numFmtId="0" fontId="0" fillId="0" borderId="0" xfId="0" applyBorder="1" applyAlignment="1">
      <alignment horizontal="center"/>
    </xf>
    <xf numFmtId="42" fontId="0" fillId="0" borderId="1" xfId="0" applyNumberFormat="1" applyBorder="1"/>
    <xf numFmtId="42" fontId="0" fillId="0" borderId="0" xfId="0" applyNumberFormat="1" applyBorder="1"/>
    <xf numFmtId="44" fontId="0" fillId="0" borderId="1" xfId="0" applyNumberFormat="1" applyBorder="1"/>
    <xf numFmtId="0" fontId="12" fillId="0" borderId="0" xfId="0" applyFont="1"/>
    <xf numFmtId="0" fontId="13" fillId="0" borderId="0" xfId="0" applyFont="1" applyAlignment="1">
      <alignment horizontal="left"/>
    </xf>
    <xf numFmtId="0" fontId="11" fillId="0" borderId="0" xfId="0" applyFont="1" applyAlignment="1">
      <alignment horizontal="right"/>
    </xf>
    <xf numFmtId="0" fontId="2" fillId="0" borderId="0" xfId="0" applyFont="1"/>
    <xf numFmtId="0" fontId="19" fillId="0" borderId="0" xfId="0" applyFont="1"/>
    <xf numFmtId="0" fontId="21" fillId="0" borderId="0" xfId="0" applyFont="1"/>
    <xf numFmtId="0" fontId="20" fillId="0" borderId="0" xfId="0" applyFont="1"/>
    <xf numFmtId="0" fontId="0" fillId="0" borderId="0" xfId="0" applyBorder="1"/>
    <xf numFmtId="0" fontId="8" fillId="0" borderId="0" xfId="0" applyFont="1" applyBorder="1" applyAlignment="1">
      <alignment horizontal="center"/>
    </xf>
    <xf numFmtId="0" fontId="2" fillId="0" borderId="0" xfId="0" applyFont="1" applyBorder="1" applyAlignment="1">
      <alignment horizontal="right"/>
    </xf>
    <xf numFmtId="0" fontId="15" fillId="0" borderId="0" xfId="0" applyFont="1" applyBorder="1" applyAlignment="1">
      <alignment horizontal="left"/>
    </xf>
    <xf numFmtId="0" fontId="0" fillId="3" borderId="0" xfId="0" applyFill="1" applyBorder="1"/>
    <xf numFmtId="0" fontId="2" fillId="0" borderId="0" xfId="0" applyFont="1" applyBorder="1" applyAlignment="1">
      <alignment horizontal="left"/>
    </xf>
    <xf numFmtId="0" fontId="17" fillId="0" borderId="0" xfId="0" applyFont="1" applyBorder="1" applyAlignment="1">
      <alignment horizontal="center"/>
    </xf>
    <xf numFmtId="0" fontId="18" fillId="0" borderId="0" xfId="0" applyFont="1" applyBorder="1" applyAlignment="1">
      <alignment horizontal="left"/>
    </xf>
    <xf numFmtId="0" fontId="17" fillId="0" borderId="0" xfId="0" applyFont="1" applyBorder="1" applyAlignment="1">
      <alignment horizontal="left"/>
    </xf>
    <xf numFmtId="0" fontId="10"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horizontal="right"/>
    </xf>
    <xf numFmtId="44" fontId="0" fillId="0" borderId="0" xfId="0" applyNumberFormat="1" applyBorder="1"/>
    <xf numFmtId="0" fontId="0" fillId="0" borderId="2" xfId="0" applyBorder="1"/>
    <xf numFmtId="0" fontId="0" fillId="0" borderId="3" xfId="0" applyBorder="1"/>
    <xf numFmtId="0" fontId="14" fillId="0" borderId="0" xfId="0" applyFont="1" applyBorder="1" applyAlignment="1">
      <alignment horizontal="right"/>
    </xf>
    <xf numFmtId="0" fontId="0" fillId="0" borderId="4" xfId="0" applyBorder="1"/>
    <xf numFmtId="0" fontId="0" fillId="0" borderId="5" xfId="0" applyBorder="1"/>
    <xf numFmtId="0" fontId="18" fillId="0" borderId="4" xfId="0" applyFont="1" applyBorder="1" applyAlignment="1">
      <alignment horizontal="left"/>
    </xf>
    <xf numFmtId="0" fontId="6" fillId="0" borderId="4" xfId="0" applyFont="1" applyBorder="1" applyAlignment="1">
      <alignment horizontal="left"/>
    </xf>
    <xf numFmtId="0" fontId="10" fillId="0" borderId="4" xfId="0" applyFont="1" applyBorder="1" applyAlignment="1">
      <alignment horizontal="left"/>
    </xf>
    <xf numFmtId="0" fontId="5" fillId="0" borderId="4" xfId="0" applyFont="1" applyBorder="1" applyAlignment="1">
      <alignment horizontal="left"/>
    </xf>
    <xf numFmtId="0" fontId="0" fillId="0" borderId="6" xfId="0" applyBorder="1"/>
    <xf numFmtId="0" fontId="22" fillId="0" borderId="3" xfId="0" applyFont="1" applyBorder="1"/>
    <xf numFmtId="0" fontId="24" fillId="0" borderId="0" xfId="0" applyFont="1" applyAlignment="1">
      <alignment horizontal="right"/>
    </xf>
    <xf numFmtId="0" fontId="23" fillId="0" borderId="0" xfId="0" applyFont="1" applyBorder="1" applyAlignment="1"/>
    <xf numFmtId="0" fontId="5" fillId="0" borderId="2" xfId="0" applyFont="1" applyBorder="1" applyAlignment="1">
      <alignment horizontal="right"/>
    </xf>
    <xf numFmtId="164" fontId="5" fillId="0" borderId="6" xfId="0" applyNumberFormat="1" applyFont="1" applyBorder="1" applyAlignment="1">
      <alignment horizontal="right"/>
    </xf>
    <xf numFmtId="0" fontId="10" fillId="0" borderId="0" xfId="0" applyFont="1" applyBorder="1" applyAlignment="1">
      <alignment horizontal="right"/>
    </xf>
    <xf numFmtId="0" fontId="4" fillId="0" borderId="0" xfId="0" applyFont="1" applyAlignment="1">
      <alignment horizontal="right"/>
    </xf>
    <xf numFmtId="0" fontId="15" fillId="0" borderId="0" xfId="0" applyFont="1" applyBorder="1" applyAlignment="1">
      <alignment horizontal="right"/>
    </xf>
    <xf numFmtId="0" fontId="26" fillId="0" borderId="4" xfId="0" applyFont="1" applyBorder="1"/>
    <xf numFmtId="0" fontId="26" fillId="0" borderId="0" xfId="0" applyFont="1" applyBorder="1"/>
    <xf numFmtId="0" fontId="2" fillId="0" borderId="0" xfId="0" applyFont="1" applyBorder="1" applyAlignment="1"/>
    <xf numFmtId="0" fontId="13" fillId="0" borderId="0" xfId="0" applyFont="1" applyBorder="1" applyAlignment="1">
      <alignment horizontal="left"/>
    </xf>
    <xf numFmtId="0" fontId="27" fillId="0" borderId="0" xfId="0" applyFont="1"/>
    <xf numFmtId="0" fontId="10" fillId="0" borderId="0" xfId="0" applyFont="1" applyBorder="1" applyAlignment="1"/>
    <xf numFmtId="0" fontId="10" fillId="0" borderId="5" xfId="0" applyFont="1" applyBorder="1" applyAlignment="1"/>
    <xf numFmtId="0" fontId="27" fillId="0" borderId="0" xfId="0" applyFont="1" applyBorder="1"/>
    <xf numFmtId="0" fontId="23" fillId="0" borderId="4" xfId="0" applyFont="1" applyBorder="1" applyAlignment="1"/>
    <xf numFmtId="0" fontId="23" fillId="0" borderId="5" xfId="0" applyFont="1" applyBorder="1" applyAlignment="1"/>
    <xf numFmtId="0" fontId="15" fillId="0" borderId="2" xfId="0" applyFont="1" applyBorder="1" applyAlignment="1">
      <alignment horizontal="center"/>
    </xf>
    <xf numFmtId="0" fontId="25" fillId="3" borderId="12" xfId="0" applyFont="1" applyFill="1" applyBorder="1" applyAlignment="1"/>
    <xf numFmtId="0" fontId="15" fillId="0" borderId="4" xfId="0" applyFont="1" applyBorder="1" applyAlignment="1">
      <alignment horizontal="left"/>
    </xf>
    <xf numFmtId="0" fontId="31" fillId="0" borderId="0" xfId="0" applyFont="1" applyAlignment="1">
      <alignment horizontal="left"/>
    </xf>
    <xf numFmtId="0" fontId="32" fillId="0" borderId="0" xfId="0" applyFont="1"/>
    <xf numFmtId="0" fontId="33" fillId="0" borderId="0" xfId="0" applyFont="1" applyAlignment="1">
      <alignment horizontal="right"/>
    </xf>
    <xf numFmtId="44" fontId="0" fillId="3" borderId="1" xfId="0" applyNumberFormat="1" applyFill="1" applyBorder="1"/>
    <xf numFmtId="0" fontId="8" fillId="0" borderId="0" xfId="0" applyFont="1" applyBorder="1" applyAlignment="1">
      <alignment horizontal="right"/>
    </xf>
    <xf numFmtId="0" fontId="14" fillId="0" borderId="0" xfId="0" applyFont="1" applyFill="1" applyBorder="1" applyAlignment="1">
      <alignment horizontal="right" vertical="center"/>
    </xf>
    <xf numFmtId="0" fontId="34" fillId="3" borderId="0" xfId="0" applyFont="1" applyFill="1" applyBorder="1" applyAlignment="1">
      <alignment horizontal="center" vertical="center"/>
    </xf>
    <xf numFmtId="0" fontId="0" fillId="0" borderId="0" xfId="0" applyFont="1" applyBorder="1" applyAlignment="1">
      <alignment horizontal="center"/>
    </xf>
    <xf numFmtId="0" fontId="39" fillId="0" borderId="0" xfId="0" applyFont="1" applyAlignment="1">
      <alignment vertical="center"/>
    </xf>
    <xf numFmtId="0" fontId="14" fillId="5" borderId="13" xfId="0" applyFont="1" applyFill="1" applyBorder="1" applyAlignment="1">
      <alignment horizontal="center" vertical="center"/>
    </xf>
    <xf numFmtId="0" fontId="38" fillId="0" borderId="0" xfId="0" applyFont="1" applyBorder="1" applyAlignment="1">
      <alignment horizontal="center" vertical="center"/>
    </xf>
    <xf numFmtId="0" fontId="0" fillId="0" borderId="0" xfId="0" applyFill="1" applyBorder="1" applyAlignment="1">
      <alignment vertical="center"/>
    </xf>
    <xf numFmtId="0" fontId="40" fillId="0" borderId="0" xfId="0" applyFont="1"/>
    <xf numFmtId="0" fontId="43" fillId="0" borderId="0" xfId="0" applyFont="1" applyAlignment="1">
      <alignment vertical="center"/>
    </xf>
    <xf numFmtId="0" fontId="38" fillId="0" borderId="4" xfId="0" applyFont="1" applyBorder="1" applyAlignment="1">
      <alignment horizontal="center" vertical="center"/>
    </xf>
    <xf numFmtId="0" fontId="0" fillId="0" borderId="21" xfId="0" applyBorder="1"/>
    <xf numFmtId="0" fontId="0" fillId="0" borderId="12" xfId="0" applyBorder="1"/>
    <xf numFmtId="0" fontId="2" fillId="3" borderId="4" xfId="0" applyFont="1" applyFill="1" applyBorder="1" applyAlignment="1">
      <alignment horizontal="left" vertical="center"/>
    </xf>
    <xf numFmtId="0" fontId="0" fillId="0" borderId="0" xfId="0" applyBorder="1" applyAlignment="1">
      <alignment vertical="center"/>
    </xf>
    <xf numFmtId="0" fontId="36" fillId="0" borderId="5" xfId="0" applyFont="1" applyBorder="1" applyAlignment="1">
      <alignment horizontal="center" vertical="top" wrapText="1"/>
    </xf>
    <xf numFmtId="0" fontId="38" fillId="0" borderId="0" xfId="0" applyFont="1" applyBorder="1" applyAlignment="1">
      <alignment horizontal="right"/>
    </xf>
    <xf numFmtId="0" fontId="7" fillId="0" borderId="11" xfId="0" applyFont="1" applyBorder="1" applyAlignment="1">
      <alignment vertical="center"/>
    </xf>
    <xf numFmtId="0" fontId="0" fillId="0" borderId="28" xfId="0" applyBorder="1"/>
    <xf numFmtId="0" fontId="0" fillId="0" borderId="0" xfId="0" applyBorder="1" applyAlignment="1">
      <alignment wrapText="1"/>
    </xf>
    <xf numFmtId="0" fontId="0" fillId="0" borderId="4" xfId="0" applyBorder="1" applyAlignment="1">
      <alignment wrapText="1"/>
    </xf>
    <xf numFmtId="0" fontId="4" fillId="0" borderId="4" xfId="0" applyFont="1" applyBorder="1" applyAlignment="1">
      <alignment horizontal="center"/>
    </xf>
    <xf numFmtId="0" fontId="0" fillId="0" borderId="6" xfId="0" applyBorder="1" applyAlignment="1"/>
    <xf numFmtId="0" fontId="0" fillId="0" borderId="21" xfId="0" applyBorder="1" applyAlignment="1"/>
    <xf numFmtId="0" fontId="49" fillId="0" borderId="4" xfId="0" applyFont="1" applyFill="1" applyBorder="1" applyAlignment="1">
      <alignment horizontal="left" vertical="top" indent="1"/>
    </xf>
    <xf numFmtId="0" fontId="3" fillId="0" borderId="4" xfId="0" applyFont="1" applyBorder="1" applyAlignment="1">
      <alignment horizontal="left"/>
    </xf>
    <xf numFmtId="0" fontId="3" fillId="0" borderId="0" xfId="0" applyFont="1" applyBorder="1" applyAlignment="1">
      <alignment horizontal="left"/>
    </xf>
    <xf numFmtId="0" fontId="17" fillId="0" borderId="0" xfId="0" applyFont="1" applyBorder="1" applyAlignment="1">
      <alignment horizontal="left"/>
    </xf>
    <xf numFmtId="0" fontId="53" fillId="0" borderId="0" xfId="0" applyFont="1"/>
    <xf numFmtId="0" fontId="54" fillId="0" borderId="0" xfId="0" applyFont="1"/>
    <xf numFmtId="0" fontId="15" fillId="2" borderId="23" xfId="0" applyFont="1" applyFill="1" applyBorder="1" applyAlignment="1">
      <alignment horizontal="left"/>
    </xf>
    <xf numFmtId="0" fontId="15" fillId="2" borderId="24" xfId="0" applyFont="1" applyFill="1" applyBorder="1" applyAlignment="1">
      <alignment horizontal="left"/>
    </xf>
    <xf numFmtId="0" fontId="15" fillId="2" borderId="29" xfId="0" applyFont="1" applyFill="1" applyBorder="1" applyAlignment="1">
      <alignment horizontal="left"/>
    </xf>
    <xf numFmtId="0" fontId="0" fillId="0" borderId="0" xfId="0" applyFont="1"/>
    <xf numFmtId="0" fontId="56" fillId="0" borderId="0" xfId="0" applyFont="1"/>
    <xf numFmtId="0" fontId="15" fillId="2" borderId="1" xfId="0" applyFont="1" applyFill="1" applyBorder="1" applyAlignment="1">
      <alignment horizontal="left"/>
    </xf>
    <xf numFmtId="0" fontId="15" fillId="0" borderId="10" xfId="0" applyFont="1" applyFill="1" applyBorder="1" applyAlignment="1">
      <alignment horizontal="left" wrapText="1"/>
    </xf>
    <xf numFmtId="0" fontId="0" fillId="0" borderId="10" xfId="0" applyFill="1" applyBorder="1" applyAlignment="1">
      <alignment horizontal="center"/>
    </xf>
    <xf numFmtId="0" fontId="15" fillId="2" borderId="40" xfId="0" applyFont="1" applyFill="1" applyBorder="1" applyAlignment="1">
      <alignment horizontal="left"/>
    </xf>
    <xf numFmtId="0" fontId="15" fillId="2" borderId="41" xfId="0" applyFont="1" applyFill="1" applyBorder="1" applyAlignment="1">
      <alignment horizontal="left"/>
    </xf>
    <xf numFmtId="0" fontId="15" fillId="2" borderId="42" xfId="0" applyFont="1" applyFill="1" applyBorder="1" applyAlignment="1">
      <alignment horizontal="left"/>
    </xf>
    <xf numFmtId="0" fontId="0" fillId="0" borderId="0" xfId="0" applyFill="1"/>
    <xf numFmtId="0" fontId="51" fillId="0" borderId="0" xfId="0" applyFont="1" applyAlignment="1">
      <alignment horizontal="right"/>
    </xf>
    <xf numFmtId="0" fontId="2" fillId="0" borderId="4" xfId="0" applyFont="1" applyBorder="1" applyAlignment="1">
      <alignment horizontal="left" indent="1"/>
    </xf>
    <xf numFmtId="0" fontId="17" fillId="0" borderId="4" xfId="0" applyFont="1" applyBorder="1" applyAlignment="1">
      <alignment horizontal="left" indent="1"/>
    </xf>
    <xf numFmtId="0" fontId="3" fillId="0" borderId="4" xfId="0" applyFont="1" applyBorder="1" applyAlignment="1">
      <alignment horizontal="left" indent="1"/>
    </xf>
    <xf numFmtId="0" fontId="3" fillId="0" borderId="0" xfId="0" applyFont="1" applyBorder="1" applyAlignment="1">
      <alignment horizontal="left" indent="1"/>
    </xf>
    <xf numFmtId="0" fontId="2" fillId="0" borderId="0" xfId="0" applyFont="1" applyBorder="1" applyAlignment="1">
      <alignment horizontal="left" indent="1"/>
    </xf>
    <xf numFmtId="0" fontId="0" fillId="0" borderId="0" xfId="0" applyBorder="1" applyAlignment="1">
      <alignment horizontal="left" indent="1"/>
    </xf>
    <xf numFmtId="0" fontId="4" fillId="0" borderId="0" xfId="0" applyFont="1" applyBorder="1" applyAlignment="1">
      <alignment horizontal="right" indent="1"/>
    </xf>
    <xf numFmtId="44" fontId="38" fillId="0" borderId="1" xfId="0" applyNumberFormat="1" applyFont="1" applyBorder="1"/>
    <xf numFmtId="0" fontId="5" fillId="0" borderId="4" xfId="0" applyFont="1" applyBorder="1" applyAlignment="1">
      <alignment horizontal="right"/>
    </xf>
    <xf numFmtId="164" fontId="5" fillId="0" borderId="0" xfId="0" applyNumberFormat="1" applyFont="1" applyBorder="1" applyAlignment="1">
      <alignment horizontal="right"/>
    </xf>
    <xf numFmtId="9" fontId="0" fillId="0" borderId="0" xfId="0" applyNumberFormat="1" applyAlignment="1">
      <alignment horizontal="left"/>
    </xf>
    <xf numFmtId="9" fontId="0" fillId="10" borderId="0" xfId="0" applyNumberFormat="1" applyFill="1" applyAlignment="1">
      <alignment horizontal="left"/>
    </xf>
    <xf numFmtId="9" fontId="0" fillId="6" borderId="0" xfId="0" applyNumberFormat="1" applyFill="1" applyAlignment="1">
      <alignment horizontal="left"/>
    </xf>
    <xf numFmtId="9" fontId="0" fillId="11" borderId="0" xfId="0" applyNumberFormat="1" applyFill="1" applyAlignment="1">
      <alignment horizontal="left"/>
    </xf>
    <xf numFmtId="166" fontId="0" fillId="0" borderId="0" xfId="0" applyNumberFormat="1" applyAlignment="1">
      <alignment horizontal="left"/>
    </xf>
    <xf numFmtId="0" fontId="7" fillId="0" borderId="1" xfId="0" applyFont="1" applyBorder="1" applyAlignment="1">
      <alignment vertical="center"/>
    </xf>
    <xf numFmtId="0" fontId="61" fillId="0" borderId="1" xfId="0" applyFont="1" applyBorder="1"/>
    <xf numFmtId="0" fontId="7" fillId="0" borderId="1" xfId="0" applyFont="1" applyFill="1" applyBorder="1" applyAlignment="1">
      <alignment vertical="center"/>
    </xf>
    <xf numFmtId="0" fontId="61" fillId="0" borderId="0" xfId="0" applyFont="1"/>
    <xf numFmtId="0" fontId="61" fillId="0" borderId="28" xfId="0" applyFont="1" applyFill="1" applyBorder="1"/>
    <xf numFmtId="0" fontId="61" fillId="0" borderId="1" xfId="0" applyFont="1" applyFill="1" applyBorder="1"/>
    <xf numFmtId="0" fontId="62" fillId="0" borderId="1" xfId="0" applyFont="1" applyBorder="1"/>
    <xf numFmtId="0" fontId="63" fillId="0" borderId="1" xfId="0" applyFont="1" applyBorder="1" applyAlignment="1">
      <alignment vertical="center"/>
    </xf>
    <xf numFmtId="0" fontId="0" fillId="11" borderId="0" xfId="0" applyFill="1"/>
    <xf numFmtId="0" fontId="0" fillId="0" borderId="10" xfId="0" applyBorder="1"/>
    <xf numFmtId="0" fontId="0" fillId="0" borderId="7" xfId="0" applyBorder="1"/>
    <xf numFmtId="0" fontId="63" fillId="0" borderId="1" xfId="0" applyFont="1" applyFill="1" applyBorder="1" applyAlignment="1">
      <alignment vertical="center"/>
    </xf>
    <xf numFmtId="0" fontId="55" fillId="0" borderId="0" xfId="0" applyFont="1"/>
    <xf numFmtId="0" fontId="65" fillId="0" borderId="1" xfId="0" applyFont="1" applyBorder="1"/>
    <xf numFmtId="0" fontId="28" fillId="0" borderId="11" xfId="0" applyFont="1" applyFill="1" applyBorder="1" applyAlignment="1">
      <alignment vertical="center"/>
    </xf>
    <xf numFmtId="0" fontId="7" fillId="0" borderId="11" xfId="0" applyFont="1" applyFill="1" applyBorder="1" applyAlignment="1">
      <alignment vertical="center"/>
    </xf>
    <xf numFmtId="166" fontId="0" fillId="3" borderId="0" xfId="0" applyNumberFormat="1" applyFill="1" applyBorder="1"/>
    <xf numFmtId="0" fontId="4" fillId="0" borderId="4" xfId="0" applyFont="1" applyBorder="1" applyAlignment="1">
      <alignment horizontal="center"/>
    </xf>
    <xf numFmtId="0" fontId="67" fillId="0" borderId="10" xfId="0" applyFont="1" applyBorder="1" applyAlignment="1">
      <alignment horizontal="left" vertical="center"/>
    </xf>
    <xf numFmtId="0" fontId="15" fillId="5" borderId="23" xfId="0" applyFont="1" applyFill="1" applyBorder="1" applyAlignment="1">
      <alignment horizontal="left" vertical="center" indent="1"/>
    </xf>
    <xf numFmtId="0" fontId="15" fillId="5" borderId="19" xfId="0" applyFont="1" applyFill="1" applyBorder="1" applyAlignment="1">
      <alignment horizontal="left" vertical="center" indent="1"/>
    </xf>
    <xf numFmtId="49" fontId="69" fillId="3" borderId="18" xfId="0" applyNumberFormat="1" applyFont="1" applyFill="1" applyBorder="1" applyAlignment="1">
      <alignment horizontal="left" vertical="center" indent="1"/>
    </xf>
    <xf numFmtId="0" fontId="2" fillId="5" borderId="23" xfId="0" applyFont="1" applyFill="1" applyBorder="1" applyAlignment="1">
      <alignment horizontal="left" vertical="center" indent="1"/>
    </xf>
    <xf numFmtId="0" fontId="0" fillId="0" borderId="6" xfId="0" applyBorder="1" applyAlignment="1"/>
    <xf numFmtId="0" fontId="0" fillId="0" borderId="1" xfId="0" applyBorder="1" applyAlignment="1" applyProtection="1">
      <alignment horizontal="center"/>
      <protection locked="0"/>
    </xf>
    <xf numFmtId="49" fontId="51" fillId="0" borderId="18" xfId="0" applyNumberFormat="1" applyFont="1" applyBorder="1" applyAlignment="1" applyProtection="1">
      <alignment horizontal="left" vertical="center" indent="1"/>
      <protection locked="0"/>
    </xf>
    <xf numFmtId="0" fontId="38" fillId="0" borderId="7"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17" fillId="0" borderId="0" xfId="0" applyFont="1" applyBorder="1" applyAlignment="1">
      <alignment horizontal="center"/>
    </xf>
    <xf numFmtId="0" fontId="15" fillId="0" borderId="0" xfId="0" applyFont="1" applyBorder="1" applyAlignment="1">
      <alignment horizontal="center"/>
    </xf>
    <xf numFmtId="0" fontId="17" fillId="0" borderId="4" xfId="0" applyFont="1" applyBorder="1" applyAlignment="1">
      <alignment horizontal="left" indent="1"/>
    </xf>
    <xf numFmtId="0" fontId="17" fillId="0" borderId="0" xfId="0" applyFont="1" applyBorder="1" applyAlignment="1">
      <alignment horizontal="left" indent="1"/>
    </xf>
    <xf numFmtId="0" fontId="17" fillId="0" borderId="4" xfId="0" applyFont="1" applyBorder="1" applyAlignment="1">
      <alignment horizontal="center"/>
    </xf>
    <xf numFmtId="0" fontId="17" fillId="0" borderId="0" xfId="0" applyFont="1" applyBorder="1" applyAlignment="1">
      <alignment horizontal="center"/>
    </xf>
    <xf numFmtId="0" fontId="50" fillId="0" borderId="40" xfId="0" applyFont="1" applyBorder="1" applyAlignment="1" applyProtection="1">
      <alignment horizontal="center" wrapText="1"/>
      <protection locked="0"/>
    </xf>
    <xf numFmtId="0" fontId="50" fillId="0" borderId="42" xfId="0" applyFont="1" applyBorder="1" applyAlignment="1" applyProtection="1">
      <alignment horizontal="center" wrapText="1"/>
      <protection locked="0"/>
    </xf>
    <xf numFmtId="0" fontId="52" fillId="9" borderId="7" xfId="0" applyFont="1" applyFill="1" applyBorder="1" applyAlignment="1">
      <alignment horizontal="center" wrapText="1"/>
    </xf>
    <xf numFmtId="0" fontId="52" fillId="9" borderId="10" xfId="0" applyFont="1" applyFill="1" applyBorder="1" applyAlignment="1">
      <alignment wrapText="1"/>
    </xf>
    <xf numFmtId="0" fontId="52" fillId="9" borderId="8" xfId="0" applyFont="1" applyFill="1" applyBorder="1" applyAlignment="1">
      <alignment wrapText="1"/>
    </xf>
    <xf numFmtId="0" fontId="30" fillId="4" borderId="10" xfId="0" applyFont="1" applyFill="1" applyBorder="1" applyAlignment="1">
      <alignment horizontal="center"/>
    </xf>
    <xf numFmtId="0" fontId="30" fillId="4" borderId="8" xfId="0" applyFont="1" applyFill="1" applyBorder="1" applyAlignment="1">
      <alignment horizontal="center"/>
    </xf>
    <xf numFmtId="49" fontId="66" fillId="4" borderId="4" xfId="0" applyNumberFormat="1" applyFont="1" applyFill="1" applyBorder="1" applyAlignment="1">
      <alignment horizontal="center" vertical="center" wrapText="1"/>
    </xf>
    <xf numFmtId="49" fontId="66" fillId="4" borderId="0" xfId="0" applyNumberFormat="1" applyFont="1" applyFill="1" applyBorder="1" applyAlignment="1">
      <alignment horizontal="center" vertical="center" wrapText="1"/>
    </xf>
    <xf numFmtId="49" fontId="66" fillId="4" borderId="5" xfId="0" applyNumberFormat="1" applyFont="1" applyFill="1" applyBorder="1" applyAlignment="1">
      <alignment horizontal="center" vertical="center" wrapText="1"/>
    </xf>
    <xf numFmtId="0" fontId="50" fillId="0" borderId="41" xfId="0" applyFont="1" applyBorder="1" applyAlignment="1" applyProtection="1">
      <alignment horizontal="center" wrapText="1"/>
      <protection locked="0"/>
    </xf>
    <xf numFmtId="0" fontId="57" fillId="8" borderId="20" xfId="0" applyFont="1" applyFill="1" applyBorder="1" applyAlignment="1">
      <alignment horizontal="center"/>
    </xf>
    <xf numFmtId="0" fontId="58" fillId="8" borderId="21" xfId="0" applyFont="1" applyFill="1" applyBorder="1" applyAlignment="1">
      <alignment horizontal="center"/>
    </xf>
    <xf numFmtId="0" fontId="58" fillId="8" borderId="12" xfId="0" applyFont="1" applyFill="1" applyBorder="1" applyAlignment="1">
      <alignment horizontal="center"/>
    </xf>
    <xf numFmtId="0" fontId="15" fillId="2" borderId="15" xfId="0" applyFont="1" applyFill="1" applyBorder="1" applyAlignment="1">
      <alignment horizontal="left"/>
    </xf>
    <xf numFmtId="0" fontId="15" fillId="2" borderId="13" xfId="0" applyFont="1" applyFill="1" applyBorder="1" applyAlignment="1">
      <alignment horizontal="left"/>
    </xf>
    <xf numFmtId="0" fontId="15" fillId="2" borderId="18" xfId="0" applyFont="1" applyFill="1" applyBorder="1" applyAlignment="1">
      <alignment horizontal="left"/>
    </xf>
    <xf numFmtId="0" fontId="50" fillId="0" borderId="23" xfId="0" applyFont="1" applyBorder="1" applyAlignment="1" applyProtection="1">
      <alignment horizontal="center" wrapText="1"/>
      <protection locked="0"/>
    </xf>
    <xf numFmtId="0" fontId="50" fillId="0" borderId="24" xfId="0" applyFont="1" applyBorder="1" applyAlignment="1" applyProtection="1">
      <alignment horizontal="center" wrapText="1"/>
      <protection locked="0"/>
    </xf>
    <xf numFmtId="0" fontId="50" fillId="0" borderId="25" xfId="0" applyFont="1" applyBorder="1" applyAlignment="1" applyProtection="1">
      <alignment horizontal="center" wrapText="1"/>
      <protection locked="0"/>
    </xf>
    <xf numFmtId="0" fontId="52" fillId="9" borderId="20" xfId="0" applyFont="1" applyFill="1" applyBorder="1" applyAlignment="1">
      <alignment horizontal="left" wrapText="1"/>
    </xf>
    <xf numFmtId="0" fontId="52" fillId="9" borderId="12" xfId="0" applyFont="1" applyFill="1" applyBorder="1" applyAlignment="1">
      <alignment horizontal="left" wrapText="1"/>
    </xf>
    <xf numFmtId="0" fontId="50" fillId="0" borderId="29" xfId="0" applyFont="1" applyBorder="1" applyAlignment="1" applyProtection="1">
      <alignment horizontal="center" wrapText="1"/>
      <protection locked="0"/>
    </xf>
    <xf numFmtId="167" fontId="2" fillId="0" borderId="0" xfId="0" applyNumberFormat="1" applyFont="1" applyAlignment="1">
      <alignment horizontal="right"/>
    </xf>
    <xf numFmtId="167" fontId="1" fillId="0" borderId="0" xfId="0" applyNumberFormat="1" applyFont="1" applyAlignment="1">
      <alignment horizontal="right"/>
    </xf>
    <xf numFmtId="0" fontId="38" fillId="0" borderId="32" xfId="0" applyFont="1" applyBorder="1" applyAlignment="1" applyProtection="1">
      <alignment horizontal="center"/>
      <protection locked="0"/>
    </xf>
    <xf numFmtId="0" fontId="38" fillId="0" borderId="33" xfId="0" applyFont="1" applyBorder="1" applyAlignment="1" applyProtection="1">
      <alignment horizontal="center"/>
      <protection locked="0"/>
    </xf>
    <xf numFmtId="0" fontId="38" fillId="0" borderId="34" xfId="0" applyFont="1" applyBorder="1" applyAlignment="1" applyProtection="1">
      <alignment horizontal="center"/>
      <protection locked="0"/>
    </xf>
    <xf numFmtId="0" fontId="38" fillId="0" borderId="15" xfId="0" applyFont="1" applyBorder="1" applyAlignment="1" applyProtection="1">
      <alignment horizontal="center"/>
      <protection locked="0"/>
    </xf>
    <xf numFmtId="0" fontId="38" fillId="0" borderId="13" xfId="0" applyFont="1" applyBorder="1" applyAlignment="1" applyProtection="1">
      <alignment horizontal="center"/>
      <protection locked="0"/>
    </xf>
    <xf numFmtId="0" fontId="38" fillId="0" borderId="18" xfId="0" applyFont="1" applyBorder="1" applyAlignment="1" applyProtection="1">
      <alignment horizontal="center"/>
      <protection locked="0"/>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12" xfId="0" applyFont="1" applyFill="1" applyBorder="1" applyAlignment="1">
      <alignment horizontal="center" vertical="center"/>
    </xf>
    <xf numFmtId="15" fontId="31" fillId="0" borderId="0" xfId="0" quotePrefix="1" applyNumberFormat="1" applyFont="1" applyAlignment="1">
      <alignment horizontal="left"/>
    </xf>
    <xf numFmtId="15" fontId="31" fillId="0" borderId="0" xfId="0" applyNumberFormat="1" applyFont="1" applyAlignment="1">
      <alignment horizontal="left"/>
    </xf>
    <xf numFmtId="0" fontId="15" fillId="2" borderId="9" xfId="0" applyFont="1" applyFill="1" applyBorder="1" applyAlignment="1">
      <alignment vertical="center" wrapText="1"/>
    </xf>
    <xf numFmtId="0" fontId="15" fillId="2" borderId="14" xfId="0" applyFont="1" applyFill="1" applyBorder="1" applyAlignment="1">
      <alignment vertical="center" wrapText="1"/>
    </xf>
    <xf numFmtId="0" fontId="15" fillId="2" borderId="22" xfId="0" applyFont="1" applyFill="1" applyBorder="1" applyAlignment="1">
      <alignment vertical="center" wrapText="1"/>
    </xf>
    <xf numFmtId="0" fontId="38" fillId="0" borderId="9" xfId="0" applyFont="1" applyBorder="1" applyAlignment="1" applyProtection="1">
      <alignment horizontal="center"/>
      <protection locked="0"/>
    </xf>
    <xf numFmtId="0" fontId="38" fillId="0" borderId="14" xfId="0" applyFont="1" applyBorder="1" applyAlignment="1" applyProtection="1">
      <alignment horizontal="center"/>
      <protection locked="0"/>
    </xf>
    <xf numFmtId="0" fontId="38" fillId="0" borderId="30" xfId="0" applyFont="1" applyBorder="1" applyAlignment="1" applyProtection="1">
      <alignment horizontal="center"/>
      <protection locked="0"/>
    </xf>
    <xf numFmtId="0" fontId="38" fillId="0" borderId="31" xfId="0" applyFont="1" applyBorder="1" applyAlignment="1" applyProtection="1">
      <alignment horizontal="center"/>
      <protection locked="0"/>
    </xf>
    <xf numFmtId="0" fontId="52" fillId="9" borderId="7" xfId="0" applyFont="1" applyFill="1" applyBorder="1" applyAlignment="1">
      <alignment horizontal="left" wrapText="1"/>
    </xf>
    <xf numFmtId="0" fontId="52" fillId="9" borderId="8" xfId="0" applyFont="1" applyFill="1" applyBorder="1" applyAlignment="1">
      <alignment horizontal="left" wrapText="1"/>
    </xf>
    <xf numFmtId="0" fontId="15" fillId="2" borderId="37" xfId="0" applyFont="1" applyFill="1" applyBorder="1" applyAlignment="1">
      <alignment horizontal="left" wrapText="1"/>
    </xf>
    <xf numFmtId="0" fontId="15" fillId="2" borderId="17" xfId="0" applyFont="1" applyFill="1" applyBorder="1" applyAlignment="1">
      <alignment horizontal="left" wrapText="1"/>
    </xf>
    <xf numFmtId="0" fontId="15" fillId="2" borderId="38" xfId="0" applyFont="1" applyFill="1" applyBorder="1" applyAlignment="1">
      <alignment horizontal="left" wrapText="1"/>
    </xf>
    <xf numFmtId="0" fontId="38" fillId="0" borderId="37" xfId="0" applyFont="1" applyBorder="1" applyAlignment="1" applyProtection="1">
      <alignment horizontal="center"/>
      <protection locked="0"/>
    </xf>
    <xf numFmtId="0" fontId="38" fillId="0" borderId="17" xfId="0" applyFont="1" applyBorder="1" applyAlignment="1" applyProtection="1">
      <alignment horizontal="center"/>
      <protection locked="0"/>
    </xf>
    <xf numFmtId="0" fontId="38" fillId="0" borderId="39" xfId="0" applyFont="1" applyBorder="1" applyAlignment="1" applyProtection="1">
      <alignment horizontal="center"/>
      <protection locked="0"/>
    </xf>
    <xf numFmtId="0" fontId="38" fillId="0" borderId="38" xfId="0" applyFont="1" applyBorder="1" applyAlignment="1" applyProtection="1">
      <alignment horizontal="center"/>
      <protection locked="0"/>
    </xf>
    <xf numFmtId="0" fontId="16" fillId="0" borderId="0" xfId="0" applyFont="1" applyAlignment="1">
      <alignment horizontal="center"/>
    </xf>
    <xf numFmtId="0" fontId="59" fillId="0" borderId="0" xfId="0" applyFont="1" applyAlignment="1">
      <alignment horizontal="center" vertical="top" wrapText="1"/>
    </xf>
    <xf numFmtId="0" fontId="59" fillId="0" borderId="0" xfId="0" applyFont="1" applyAlignment="1">
      <alignment horizontal="center" vertical="top"/>
    </xf>
    <xf numFmtId="49" fontId="66" fillId="4" borderId="4" xfId="0" applyNumberFormat="1" applyFont="1" applyFill="1" applyBorder="1" applyAlignment="1">
      <alignment horizontal="center" wrapText="1"/>
    </xf>
    <xf numFmtId="49" fontId="66" fillId="4" borderId="0" xfId="0" applyNumberFormat="1" applyFont="1" applyFill="1" applyBorder="1" applyAlignment="1">
      <alignment horizontal="center" wrapText="1"/>
    </xf>
    <xf numFmtId="49" fontId="66" fillId="4" borderId="5" xfId="0" applyNumberFormat="1" applyFont="1" applyFill="1" applyBorder="1" applyAlignment="1">
      <alignment horizontal="center" wrapText="1"/>
    </xf>
    <xf numFmtId="49" fontId="60" fillId="0" borderId="4"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 fillId="0" borderId="4" xfId="0" applyFont="1" applyBorder="1" applyAlignment="1">
      <alignment horizontal="center"/>
    </xf>
    <xf numFmtId="0" fontId="2" fillId="0" borderId="0" xfId="0" applyFont="1" applyBorder="1" applyAlignment="1">
      <alignment horizontal="center"/>
    </xf>
    <xf numFmtId="0" fontId="57" fillId="8" borderId="4" xfId="0" applyFont="1" applyFill="1" applyBorder="1" applyAlignment="1">
      <alignment horizontal="center" wrapText="1"/>
    </xf>
    <xf numFmtId="0" fontId="58" fillId="8" borderId="0" xfId="0" applyFont="1" applyFill="1" applyBorder="1" applyAlignment="1">
      <alignment horizontal="center"/>
    </xf>
    <xf numFmtId="0" fontId="58" fillId="8" borderId="5" xfId="0" applyFont="1" applyFill="1" applyBorder="1" applyAlignment="1">
      <alignment horizontal="center"/>
    </xf>
    <xf numFmtId="0" fontId="57" fillId="8" borderId="4" xfId="0" applyFont="1" applyFill="1" applyBorder="1" applyAlignment="1">
      <alignment horizontal="center"/>
    </xf>
    <xf numFmtId="0" fontId="38" fillId="0" borderId="23" xfId="0" applyFont="1" applyBorder="1" applyAlignment="1" applyProtection="1">
      <alignment horizontal="center" wrapText="1"/>
      <protection locked="0"/>
    </xf>
    <xf numFmtId="0" fontId="38" fillId="0" borderId="24" xfId="0" applyFont="1" applyBorder="1" applyAlignment="1" applyProtection="1">
      <alignment horizontal="center" wrapText="1"/>
      <protection locked="0"/>
    </xf>
    <xf numFmtId="0" fontId="38" fillId="0" borderId="25" xfId="0" applyFont="1" applyBorder="1" applyAlignment="1" applyProtection="1">
      <alignment horizontal="center" wrapText="1"/>
      <protection locked="0"/>
    </xf>
    <xf numFmtId="0" fontId="55" fillId="0" borderId="24" xfId="0" applyFont="1" applyBorder="1" applyAlignment="1" applyProtection="1">
      <alignment horizontal="center" wrapText="1"/>
      <protection locked="0"/>
    </xf>
    <xf numFmtId="0" fontId="55" fillId="0" borderId="29" xfId="0" applyFont="1" applyBorder="1" applyAlignment="1" applyProtection="1">
      <alignment horizontal="center" wrapText="1"/>
      <protection locked="0"/>
    </xf>
    <xf numFmtId="0" fontId="0" fillId="0" borderId="8" xfId="0" applyBorder="1" applyAlignment="1">
      <alignment horizontal="left" wrapText="1"/>
    </xf>
    <xf numFmtId="0" fontId="30" fillId="4" borderId="7" xfId="0" applyFont="1" applyFill="1" applyBorder="1" applyAlignment="1">
      <alignment horizontal="center"/>
    </xf>
    <xf numFmtId="0" fontId="64" fillId="0" borderId="16" xfId="0" applyFont="1" applyFill="1" applyBorder="1" applyAlignment="1" applyProtection="1">
      <alignment horizontal="center" vertical="center" wrapText="1"/>
      <protection locked="0"/>
    </xf>
    <xf numFmtId="0" fontId="37" fillId="0" borderId="24" xfId="0" applyFont="1" applyFill="1" applyBorder="1" applyAlignment="1" applyProtection="1">
      <alignment horizontal="center" vertical="center" wrapText="1"/>
      <protection locked="0"/>
    </xf>
    <xf numFmtId="0" fontId="37" fillId="0" borderId="19" xfId="0" applyFont="1" applyFill="1" applyBorder="1" applyAlignment="1" applyProtection="1">
      <alignment horizontal="center" vertical="center" wrapText="1"/>
      <protection locked="0"/>
    </xf>
    <xf numFmtId="0" fontId="50" fillId="0" borderId="34" xfId="0" applyFont="1" applyBorder="1" applyAlignment="1" applyProtection="1">
      <alignment horizontal="center" vertical="center"/>
      <protection locked="0"/>
    </xf>
    <xf numFmtId="0" fontId="50" fillId="0" borderId="36" xfId="0" applyFont="1" applyBorder="1" applyAlignment="1" applyProtection="1">
      <alignment horizontal="center" vertical="center"/>
      <protection locked="0"/>
    </xf>
    <xf numFmtId="0" fontId="50" fillId="0" borderId="35" xfId="0" applyFont="1" applyBorder="1" applyAlignment="1" applyProtection="1">
      <alignment horizontal="center" vertical="center"/>
      <protection locked="0"/>
    </xf>
    <xf numFmtId="0" fontId="45" fillId="0" borderId="4" xfId="0" applyFont="1" applyBorder="1" applyAlignment="1">
      <alignment horizontal="left" vertical="top" wrapText="1" indent="1"/>
    </xf>
    <xf numFmtId="0" fontId="0" fillId="0" borderId="0" xfId="0" applyAlignment="1">
      <alignment horizontal="left" vertical="top" wrapText="1" indent="1"/>
    </xf>
    <xf numFmtId="0" fontId="0" fillId="0" borderId="2" xfId="0" applyBorder="1" applyAlignment="1" applyProtection="1">
      <protection locked="0"/>
    </xf>
    <xf numFmtId="0" fontId="0" fillId="0" borderId="6" xfId="0" applyBorder="1" applyAlignment="1" applyProtection="1">
      <protection locked="0"/>
    </xf>
    <xf numFmtId="0" fontId="44" fillId="0" borderId="4" xfId="0" applyFont="1" applyBorder="1" applyAlignment="1">
      <alignment horizontal="left" vertical="top" wrapText="1" indent="1"/>
    </xf>
    <xf numFmtId="0" fontId="44" fillId="0" borderId="0" xfId="0" applyFont="1" applyBorder="1" applyAlignment="1">
      <alignment horizontal="left" vertical="top" wrapText="1" indent="1"/>
    </xf>
    <xf numFmtId="0" fontId="35" fillId="4" borderId="20" xfId="0" applyFont="1" applyFill="1" applyBorder="1" applyAlignment="1">
      <alignment horizontal="center" vertical="center"/>
    </xf>
    <xf numFmtId="0" fontId="35" fillId="4" borderId="21" xfId="0" applyFont="1" applyFill="1" applyBorder="1" applyAlignment="1">
      <alignment horizontal="center" vertical="center"/>
    </xf>
    <xf numFmtId="0" fontId="35" fillId="4" borderId="12" xfId="0" applyFont="1" applyFill="1" applyBorder="1" applyAlignment="1">
      <alignment horizontal="center" vertical="center"/>
    </xf>
    <xf numFmtId="0" fontId="41" fillId="7" borderId="26" xfId="0" applyFont="1" applyFill="1" applyBorder="1" applyAlignment="1">
      <alignment horizontal="center" vertical="center"/>
    </xf>
    <xf numFmtId="0" fontId="41" fillId="7" borderId="25" xfId="0" applyFont="1" applyFill="1" applyBorder="1" applyAlignment="1">
      <alignment horizontal="center" vertical="center"/>
    </xf>
    <xf numFmtId="0" fontId="41" fillId="7" borderId="27" xfId="0" applyFont="1" applyFill="1" applyBorder="1" applyAlignment="1">
      <alignment horizontal="center" vertical="center"/>
    </xf>
    <xf numFmtId="49" fontId="68" fillId="3" borderId="13" xfId="0" applyNumberFormat="1" applyFont="1" applyFill="1" applyBorder="1" applyAlignment="1" applyProtection="1">
      <alignment horizontal="left" vertical="center" indent="1"/>
      <protection locked="0"/>
    </xf>
    <xf numFmtId="49" fontId="68" fillId="3" borderId="18" xfId="0" applyNumberFormat="1" applyFont="1" applyFill="1" applyBorder="1" applyAlignment="1" applyProtection="1">
      <alignment horizontal="left" vertical="center" indent="1"/>
      <protection locked="0"/>
    </xf>
    <xf numFmtId="49" fontId="51" fillId="0" borderId="13" xfId="0" applyNumberFormat="1" applyFont="1" applyBorder="1" applyAlignment="1" applyProtection="1">
      <alignment horizontal="left" vertical="center" indent="1"/>
      <protection locked="0"/>
    </xf>
    <xf numFmtId="0" fontId="38" fillId="0" borderId="7"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15" fillId="5" borderId="23" xfId="0" applyFont="1" applyFill="1" applyBorder="1" applyAlignment="1">
      <alignment horizontal="left" vertical="center" wrapText="1" indent="1"/>
    </xf>
    <xf numFmtId="0" fontId="15" fillId="5" borderId="19" xfId="0" applyFont="1" applyFill="1" applyBorder="1" applyAlignment="1">
      <alignment horizontal="left" vertical="center" wrapText="1" indent="1"/>
    </xf>
    <xf numFmtId="0" fontId="15" fillId="5" borderId="15" xfId="0" applyFont="1" applyFill="1" applyBorder="1" applyAlignment="1">
      <alignment horizontal="left" vertical="center" indent="1"/>
    </xf>
    <xf numFmtId="0" fontId="51" fillId="5" borderId="13" xfId="0" applyFont="1" applyFill="1" applyBorder="1" applyAlignment="1">
      <alignment horizontal="left" vertical="center" indent="1"/>
    </xf>
    <xf numFmtId="0" fontId="52" fillId="5" borderId="23" xfId="0" applyFont="1" applyFill="1" applyBorder="1" applyAlignment="1">
      <alignment horizontal="left" vertical="center" wrapText="1" indent="1"/>
    </xf>
    <xf numFmtId="0" fontId="52" fillId="5" borderId="24" xfId="0" applyFont="1" applyFill="1" applyBorder="1" applyAlignment="1">
      <alignment horizontal="left" vertical="center" wrapText="1" indent="1"/>
    </xf>
    <xf numFmtId="0" fontId="52" fillId="5" borderId="19" xfId="0" applyFont="1" applyFill="1" applyBorder="1" applyAlignment="1">
      <alignment horizontal="left" vertical="center" wrapText="1" indent="1"/>
    </xf>
    <xf numFmtId="0" fontId="38" fillId="5" borderId="23" xfId="0" applyFont="1" applyFill="1" applyBorder="1" applyAlignment="1">
      <alignment horizontal="left" vertical="center" indent="1"/>
    </xf>
    <xf numFmtId="0" fontId="0" fillId="5" borderId="24" xfId="0" applyFill="1" applyBorder="1" applyAlignment="1">
      <alignment horizontal="left" vertical="center" indent="1"/>
    </xf>
    <xf numFmtId="0" fontId="0" fillId="5" borderId="19" xfId="0" applyFill="1" applyBorder="1" applyAlignment="1">
      <alignment horizontal="left" vertical="center" indent="1"/>
    </xf>
    <xf numFmtId="0" fontId="38" fillId="0" borderId="16"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49" fontId="70" fillId="3" borderId="16" xfId="0" applyNumberFormat="1" applyFont="1" applyFill="1" applyBorder="1" applyAlignment="1" applyProtection="1">
      <alignment horizontal="left" vertical="center" indent="1"/>
      <protection locked="0"/>
    </xf>
    <xf numFmtId="49" fontId="70" fillId="3" borderId="24" xfId="0" applyNumberFormat="1" applyFont="1" applyFill="1" applyBorder="1" applyAlignment="1" applyProtection="1">
      <alignment horizontal="left" vertical="center" indent="1"/>
      <protection locked="0"/>
    </xf>
    <xf numFmtId="49" fontId="70" fillId="3" borderId="19" xfId="0" applyNumberFormat="1" applyFont="1" applyFill="1" applyBorder="1" applyAlignment="1" applyProtection="1">
      <alignment horizontal="left" vertical="center" indent="1"/>
      <protection locked="0"/>
    </xf>
    <xf numFmtId="0" fontId="51" fillId="0" borderId="0" xfId="0" applyFont="1" applyBorder="1" applyAlignment="1" applyProtection="1">
      <alignment horizontal="left" vertical="center" indent="1"/>
      <protection locked="0"/>
    </xf>
    <xf numFmtId="0" fontId="8" fillId="5" borderId="23" xfId="0" applyFont="1" applyFill="1" applyBorder="1" applyAlignment="1">
      <alignment horizontal="left" vertical="center" indent="1"/>
    </xf>
    <xf numFmtId="0" fontId="8" fillId="5" borderId="19" xfId="0" applyFont="1" applyFill="1" applyBorder="1" applyAlignment="1">
      <alignment horizontal="left" vertical="center" indent="1"/>
    </xf>
    <xf numFmtId="165" fontId="70" fillId="3" borderId="16" xfId="0" applyNumberFormat="1" applyFont="1" applyFill="1" applyBorder="1" applyAlignment="1" applyProtection="1">
      <alignment horizontal="left" vertical="center" indent="1"/>
      <protection locked="0"/>
    </xf>
    <xf numFmtId="165" fontId="70" fillId="3" borderId="24" xfId="0" applyNumberFormat="1" applyFont="1" applyFill="1" applyBorder="1" applyAlignment="1" applyProtection="1">
      <alignment horizontal="left" vertical="center" indent="1"/>
      <protection locked="0"/>
    </xf>
    <xf numFmtId="165" fontId="70" fillId="3" borderId="19" xfId="0" applyNumberFormat="1" applyFont="1" applyFill="1" applyBorder="1" applyAlignment="1" applyProtection="1">
      <alignment horizontal="left" vertical="center" indent="1"/>
      <protection locked="0"/>
    </xf>
    <xf numFmtId="14" fontId="9" fillId="0" borderId="3" xfId="0" applyNumberFormat="1" applyFont="1" applyBorder="1" applyAlignment="1">
      <alignment horizontal="left"/>
    </xf>
    <xf numFmtId="14" fontId="9" fillId="0" borderId="2" xfId="0" applyNumberFormat="1" applyFont="1" applyBorder="1" applyAlignment="1">
      <alignment horizontal="left"/>
    </xf>
    <xf numFmtId="0" fontId="14" fillId="5" borderId="7" xfId="0" applyFont="1" applyFill="1" applyBorder="1" applyAlignment="1">
      <alignment horizontal="left" vertical="center" indent="1"/>
    </xf>
    <xf numFmtId="0" fontId="39" fillId="0" borderId="8" xfId="0" applyFont="1" applyBorder="1" applyAlignment="1">
      <alignment horizontal="left" vertical="center" indent="1"/>
    </xf>
    <xf numFmtId="0" fontId="15" fillId="0" borderId="4" xfId="0" applyFont="1" applyBorder="1" applyAlignment="1">
      <alignment horizontal="center" wrapText="1"/>
    </xf>
    <xf numFmtId="0" fontId="15" fillId="0" borderId="0" xfId="0" applyFont="1" applyBorder="1" applyAlignment="1">
      <alignment horizontal="center" wrapText="1"/>
    </xf>
    <xf numFmtId="0" fontId="51" fillId="0" borderId="0" xfId="0" applyFont="1" applyAlignment="1">
      <alignment horizontal="center" wrapText="1"/>
    </xf>
    <xf numFmtId="0" fontId="37" fillId="0" borderId="2" xfId="0" applyFont="1" applyBorder="1" applyAlignment="1" applyProtection="1">
      <alignment horizontal="center" wrapText="1"/>
      <protection locked="0"/>
    </xf>
    <xf numFmtId="0" fontId="45" fillId="0" borderId="0" xfId="0" applyFont="1" applyBorder="1" applyAlignment="1">
      <alignment horizontal="left" vertical="top" wrapText="1" indent="1"/>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44" fillId="0" borderId="4" xfId="0" applyFont="1" applyFill="1" applyBorder="1" applyAlignment="1">
      <alignment horizontal="left" wrapText="1"/>
    </xf>
    <xf numFmtId="0" fontId="45" fillId="0" borderId="0" xfId="0" applyFont="1" applyFill="1" applyAlignment="1">
      <alignment horizontal="left" wrapText="1"/>
    </xf>
    <xf numFmtId="0" fontId="46" fillId="0" borderId="4" xfId="0" applyFont="1" applyBorder="1" applyAlignment="1">
      <alignment horizontal="left" vertical="top" wrapText="1" indent="1" readingOrder="1"/>
    </xf>
    <xf numFmtId="0" fontId="4" fillId="0" borderId="2"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D60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152399</xdr:colOff>
      <xdr:row>0</xdr:row>
      <xdr:rowOff>25400</xdr:rowOff>
    </xdr:from>
    <xdr:to>
      <xdr:col>8</xdr:col>
      <xdr:colOff>89892</xdr:colOff>
      <xdr:row>2</xdr:row>
      <xdr:rowOff>76200</xdr:rowOff>
    </xdr:to>
    <xdr:pic>
      <xdr:nvPicPr>
        <xdr:cNvPr id="25601" name="Picture 2">
          <a:extLst>
            <a:ext uri="{FF2B5EF4-FFF2-40B4-BE49-F238E27FC236}">
              <a16:creationId xmlns:a16="http://schemas.microsoft.com/office/drawing/2014/main" id="{48498E8C-78D1-C447-BFF5-347510AD1E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9699" y="25400"/>
          <a:ext cx="1982193"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650873</xdr:colOff>
      <xdr:row>12</xdr:row>
      <xdr:rowOff>25400</xdr:rowOff>
    </xdr:from>
    <xdr:to>
      <xdr:col>2</xdr:col>
      <xdr:colOff>143447</xdr:colOff>
      <xdr:row>12</xdr:row>
      <xdr:rowOff>254000</xdr:rowOff>
    </xdr:to>
    <xdr:pic>
      <xdr:nvPicPr>
        <xdr:cNvPr id="3" name="Picture 2" descr="Globe PNG">
          <a:extLst>
            <a:ext uri="{FF2B5EF4-FFF2-40B4-BE49-F238E27FC236}">
              <a16:creationId xmlns:a16="http://schemas.microsoft.com/office/drawing/2014/main" id="{760890B8-0562-134F-ADC1-7F7DB0B29E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0498" y="2873375"/>
          <a:ext cx="178374"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728784</xdr:colOff>
      <xdr:row>8</xdr:row>
      <xdr:rowOff>25400</xdr:rowOff>
    </xdr:from>
    <xdr:to>
      <xdr:col>2</xdr:col>
      <xdr:colOff>152398</xdr:colOff>
      <xdr:row>8</xdr:row>
      <xdr:rowOff>253999</xdr:rowOff>
    </xdr:to>
    <xdr:pic>
      <xdr:nvPicPr>
        <xdr:cNvPr id="4" name="Picture 3">
          <a:extLst>
            <a:ext uri="{FF2B5EF4-FFF2-40B4-BE49-F238E27FC236}">
              <a16:creationId xmlns:a16="http://schemas.microsoft.com/office/drawing/2014/main" id="{3E29448A-E2A7-574C-A534-112BC2D775F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5884" y="1841500"/>
          <a:ext cx="211014" cy="228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0A2CDBE6-9A3D-4CC8-9D03-B16FF6C957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88A55BA0-11AE-47B8-9806-CD1D12E60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3" name="Picture 2">
          <a:extLst>
            <a:ext uri="{FF2B5EF4-FFF2-40B4-BE49-F238E27FC236}">
              <a16:creationId xmlns:a16="http://schemas.microsoft.com/office/drawing/2014/main" id="{32637484-5E38-6B45-B845-502579CFF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 y="69851"/>
          <a:ext cx="204135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DAD845F4-AA8C-415B-956A-2E0A7582D9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8912E42F-D7CA-4708-B855-37FB3CBCF4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809A3BEE-226B-408D-9FB4-C9C12681F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318A6528-EE2E-4CC0-ADAB-8D89EA9CF7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181223B5-0033-4895-8C02-E46019FF85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0F842798-10D5-4DC9-A976-DBD3413E8C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A5A155AA-E140-45B1-8C47-9CB82ACDF0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418"/>
  <sheetViews>
    <sheetView topLeftCell="A98" zoomScale="125" zoomScaleNormal="125" workbookViewId="0">
      <selection activeCell="E103" sqref="E103"/>
    </sheetView>
  </sheetViews>
  <sheetFormatPr defaultColWidth="8.85546875" defaultRowHeight="15"/>
  <cols>
    <col min="1" max="1" width="5.28515625" customWidth="1"/>
    <col min="2" max="2" width="11.28515625" bestFit="1" customWidth="1"/>
    <col min="3" max="5" width="42.28515625" customWidth="1"/>
    <col min="6" max="6" width="33" bestFit="1" customWidth="1"/>
    <col min="7" max="7" width="24.28515625" customWidth="1"/>
    <col min="8" max="8" width="17.7109375" customWidth="1"/>
  </cols>
  <sheetData>
    <row r="1" spans="2:8">
      <c r="B1" s="9" t="s">
        <v>30</v>
      </c>
      <c r="C1" s="9" t="s">
        <v>247</v>
      </c>
      <c r="D1" s="9" t="s">
        <v>29</v>
      </c>
      <c r="E1" s="9" t="s">
        <v>445</v>
      </c>
      <c r="F1" s="8" t="s">
        <v>446</v>
      </c>
      <c r="G1" s="9"/>
      <c r="H1" s="9"/>
    </row>
    <row r="2" spans="2:8" ht="15.75" thickBot="1">
      <c r="B2" s="9" t="s">
        <v>235</v>
      </c>
      <c r="C2" s="9" t="s">
        <v>235</v>
      </c>
      <c r="D2" s="9" t="s">
        <v>235</v>
      </c>
      <c r="E2" s="9" t="s">
        <v>235</v>
      </c>
      <c r="F2" s="9" t="s">
        <v>235</v>
      </c>
    </row>
    <row r="3" spans="2:8" ht="15.75" thickBot="1">
      <c r="C3" s="119" t="s">
        <v>246</v>
      </c>
      <c r="D3" s="121" t="s">
        <v>403</v>
      </c>
      <c r="E3" s="132" t="s">
        <v>7</v>
      </c>
      <c r="F3" s="125" t="s">
        <v>299</v>
      </c>
    </row>
    <row r="4" spans="2:8" ht="15.75" thickBot="1">
      <c r="C4" s="119" t="s">
        <v>262</v>
      </c>
      <c r="D4" s="119" t="s">
        <v>393</v>
      </c>
      <c r="E4" s="133" t="s">
        <v>425</v>
      </c>
      <c r="F4" s="125" t="s">
        <v>300</v>
      </c>
    </row>
    <row r="5" spans="2:8" ht="15.75" thickBot="1">
      <c r="C5" s="119" t="s">
        <v>263</v>
      </c>
      <c r="D5" s="118" t="s">
        <v>394</v>
      </c>
      <c r="E5" s="132" t="s">
        <v>8</v>
      </c>
      <c r="F5" s="129" t="s">
        <v>375</v>
      </c>
    </row>
    <row r="6" spans="2:8" ht="15.75" thickBot="1">
      <c r="C6" s="119" t="s">
        <v>406</v>
      </c>
      <c r="D6" s="77" t="s">
        <v>395</v>
      </c>
      <c r="E6" s="133" t="s">
        <v>426</v>
      </c>
      <c r="F6" s="125" t="s">
        <v>301</v>
      </c>
    </row>
    <row r="7" spans="2:8" ht="15.75" thickBot="1">
      <c r="C7" s="119" t="s">
        <v>248</v>
      </c>
      <c r="D7" s="77" t="s">
        <v>417</v>
      </c>
      <c r="E7" s="132" t="s">
        <v>9</v>
      </c>
      <c r="F7" s="129" t="s">
        <v>376</v>
      </c>
    </row>
    <row r="8" spans="2:8" ht="15.75" thickBot="1">
      <c r="C8" s="119" t="s">
        <v>249</v>
      </c>
      <c r="D8" s="77" t="s">
        <v>418</v>
      </c>
      <c r="E8" s="133" t="s">
        <v>427</v>
      </c>
      <c r="F8" s="125" t="s">
        <v>302</v>
      </c>
    </row>
    <row r="9" spans="2:8" ht="15.75" thickBot="1">
      <c r="C9" s="119" t="s">
        <v>264</v>
      </c>
      <c r="D9" s="77" t="s">
        <v>396</v>
      </c>
      <c r="E9" s="132" t="s">
        <v>10</v>
      </c>
      <c r="F9" s="129" t="s">
        <v>377</v>
      </c>
    </row>
    <row r="10" spans="2:8" ht="15.75" thickBot="1">
      <c r="C10" s="119" t="s">
        <v>265</v>
      </c>
      <c r="D10" s="120" t="s">
        <v>419</v>
      </c>
      <c r="E10" s="133" t="s">
        <v>428</v>
      </c>
      <c r="F10" s="125" t="s">
        <v>303</v>
      </c>
    </row>
    <row r="11" spans="2:8" ht="15.75" thickBot="1">
      <c r="C11" s="119" t="s">
        <v>371</v>
      </c>
      <c r="D11" s="120" t="s">
        <v>420</v>
      </c>
      <c r="E11" s="132" t="s">
        <v>11</v>
      </c>
      <c r="F11" s="129" t="s">
        <v>378</v>
      </c>
    </row>
    <row r="12" spans="2:8" ht="15.75" thickBot="1">
      <c r="C12" s="119" t="s">
        <v>407</v>
      </c>
      <c r="E12" s="133" t="s">
        <v>429</v>
      </c>
      <c r="F12" s="125" t="s">
        <v>304</v>
      </c>
    </row>
    <row r="13" spans="2:8" ht="15.75" thickBot="1">
      <c r="C13" s="119" t="s">
        <v>250</v>
      </c>
      <c r="E13" s="132" t="s">
        <v>12</v>
      </c>
      <c r="F13" s="124" t="s">
        <v>379</v>
      </c>
    </row>
    <row r="14" spans="2:8" ht="15.75" thickBot="1">
      <c r="C14" s="119" t="s">
        <v>251</v>
      </c>
      <c r="D14" s="130" t="s">
        <v>392</v>
      </c>
      <c r="E14" s="133" t="s">
        <v>430</v>
      </c>
      <c r="F14" s="125" t="s">
        <v>305</v>
      </c>
    </row>
    <row r="15" spans="2:8" ht="15.75" thickBot="1">
      <c r="C15" s="119" t="s">
        <v>252</v>
      </c>
      <c r="D15" s="131" t="s">
        <v>235</v>
      </c>
      <c r="E15" s="132" t="s">
        <v>13</v>
      </c>
      <c r="F15" s="125" t="s">
        <v>306</v>
      </c>
    </row>
    <row r="16" spans="2:8" ht="15.75" thickBot="1">
      <c r="C16" s="119" t="s">
        <v>253</v>
      </c>
      <c r="D16" s="121" t="s">
        <v>404</v>
      </c>
      <c r="E16" s="133" t="s">
        <v>431</v>
      </c>
      <c r="F16" s="124" t="s">
        <v>380</v>
      </c>
    </row>
    <row r="17" spans="3:6" ht="15.75" thickBot="1">
      <c r="C17" s="119" t="s">
        <v>254</v>
      </c>
      <c r="D17" s="119" t="s">
        <v>397</v>
      </c>
      <c r="E17" s="132" t="s">
        <v>14</v>
      </c>
      <c r="F17" s="129" t="s">
        <v>381</v>
      </c>
    </row>
    <row r="18" spans="3:6" ht="15.75" thickBot="1">
      <c r="C18" s="123" t="s">
        <v>266</v>
      </c>
      <c r="D18" s="119" t="s">
        <v>398</v>
      </c>
      <c r="E18" s="133" t="s">
        <v>432</v>
      </c>
      <c r="F18" s="125" t="s">
        <v>307</v>
      </c>
    </row>
    <row r="19" spans="3:6" ht="15.75" thickBot="1">
      <c r="C19" s="123" t="s">
        <v>267</v>
      </c>
      <c r="D19" s="119" t="s">
        <v>399</v>
      </c>
      <c r="E19" s="132" t="s">
        <v>15</v>
      </c>
      <c r="F19" s="125" t="s">
        <v>308</v>
      </c>
    </row>
    <row r="20" spans="3:6" ht="15.75" thickBot="1">
      <c r="C20" s="123" t="s">
        <v>268</v>
      </c>
      <c r="D20" s="119" t="s">
        <v>421</v>
      </c>
      <c r="E20" s="133" t="s">
        <v>433</v>
      </c>
      <c r="F20" s="129" t="s">
        <v>382</v>
      </c>
    </row>
    <row r="21" spans="3:6" ht="15.75" thickBot="1">
      <c r="C21" s="123" t="s">
        <v>269</v>
      </c>
      <c r="D21" s="119" t="s">
        <v>422</v>
      </c>
      <c r="E21" s="132" t="s">
        <v>17</v>
      </c>
      <c r="F21" s="129" t="s">
        <v>383</v>
      </c>
    </row>
    <row r="22" spans="3:6" ht="15.75" thickBot="1">
      <c r="C22" s="119" t="s">
        <v>270</v>
      </c>
      <c r="D22" s="122" t="s">
        <v>405</v>
      </c>
      <c r="E22" s="133" t="s">
        <v>440</v>
      </c>
      <c r="F22" s="125" t="s">
        <v>309</v>
      </c>
    </row>
    <row r="23" spans="3:6" ht="15.75" thickBot="1">
      <c r="C23" s="119" t="s">
        <v>271</v>
      </c>
      <c r="D23" s="119" t="s">
        <v>400</v>
      </c>
      <c r="E23" s="132" t="s">
        <v>16</v>
      </c>
      <c r="F23" s="125" t="s">
        <v>310</v>
      </c>
    </row>
    <row r="24" spans="3:6" ht="15.75" thickBot="1">
      <c r="C24" s="119" t="s">
        <v>272</v>
      </c>
      <c r="D24" s="119" t="s">
        <v>401</v>
      </c>
      <c r="E24" s="133" t="s">
        <v>434</v>
      </c>
      <c r="F24" s="129" t="s">
        <v>384</v>
      </c>
    </row>
    <row r="25" spans="3:6" ht="15.75" thickBot="1">
      <c r="C25" s="119" t="s">
        <v>273</v>
      </c>
      <c r="D25" s="119" t="s">
        <v>402</v>
      </c>
      <c r="E25" s="132" t="s">
        <v>18</v>
      </c>
      <c r="F25" s="129" t="s">
        <v>385</v>
      </c>
    </row>
    <row r="26" spans="3:6" ht="15.75" thickBot="1">
      <c r="C26" s="119" t="s">
        <v>274</v>
      </c>
      <c r="D26" s="119" t="s">
        <v>423</v>
      </c>
      <c r="E26" s="133" t="s">
        <v>435</v>
      </c>
      <c r="F26" s="129" t="s">
        <v>386</v>
      </c>
    </row>
    <row r="27" spans="3:6" ht="15.75" thickBot="1">
      <c r="C27" s="118" t="s">
        <v>370</v>
      </c>
      <c r="D27" s="119" t="s">
        <v>424</v>
      </c>
      <c r="E27" s="132" t="s">
        <v>19</v>
      </c>
      <c r="F27" s="125" t="s">
        <v>311</v>
      </c>
    </row>
    <row r="28" spans="3:6" ht="15.75" thickBot="1">
      <c r="C28" s="77" t="s">
        <v>408</v>
      </c>
      <c r="E28" s="133" t="s">
        <v>436</v>
      </c>
      <c r="F28" s="125" t="s">
        <v>312</v>
      </c>
    </row>
    <row r="29" spans="3:6" ht="15.75" thickBot="1">
      <c r="C29" s="77" t="s">
        <v>255</v>
      </c>
      <c r="E29" s="132" t="s">
        <v>20</v>
      </c>
      <c r="F29" s="125" t="s">
        <v>389</v>
      </c>
    </row>
    <row r="30" spans="3:6" ht="15.75" thickBot="1">
      <c r="C30" s="77" t="s">
        <v>256</v>
      </c>
      <c r="E30" s="133" t="s">
        <v>437</v>
      </c>
      <c r="F30" s="129" t="s">
        <v>387</v>
      </c>
    </row>
    <row r="31" spans="3:6" ht="15.75" thickBot="1">
      <c r="C31" s="77" t="s">
        <v>257</v>
      </c>
      <c r="E31" s="132" t="s">
        <v>21</v>
      </c>
      <c r="F31" s="129" t="s">
        <v>388</v>
      </c>
    </row>
    <row r="32" spans="3:6" ht="15.75" thickBot="1">
      <c r="C32" s="77" t="s">
        <v>285</v>
      </c>
      <c r="E32" s="132" t="s">
        <v>22</v>
      </c>
    </row>
    <row r="33" spans="3:5" ht="15.75" thickBot="1">
      <c r="C33" s="77" t="s">
        <v>315</v>
      </c>
      <c r="E33" s="133" t="s">
        <v>438</v>
      </c>
    </row>
    <row r="34" spans="3:5" ht="15.75" thickBot="1">
      <c r="C34" s="77" t="s">
        <v>286</v>
      </c>
      <c r="E34" s="132" t="s">
        <v>23</v>
      </c>
    </row>
    <row r="35" spans="3:5" ht="15.75" thickBot="1">
      <c r="C35" s="124" t="s">
        <v>316</v>
      </c>
      <c r="E35" s="133" t="s">
        <v>439</v>
      </c>
    </row>
    <row r="36" spans="3:5" ht="15.75" thickBot="1">
      <c r="C36" s="124" t="s">
        <v>287</v>
      </c>
      <c r="E36" s="133" t="s">
        <v>24</v>
      </c>
    </row>
    <row r="37" spans="3:5" ht="15.75" thickBot="1">
      <c r="C37" s="124" t="s">
        <v>317</v>
      </c>
      <c r="E37" s="133" t="s">
        <v>441</v>
      </c>
    </row>
    <row r="38" spans="3:5" ht="15.75" thickBot="1">
      <c r="C38" s="124" t="s">
        <v>288</v>
      </c>
      <c r="E38" s="133" t="s">
        <v>25</v>
      </c>
    </row>
    <row r="39" spans="3:5" ht="15.75" thickBot="1">
      <c r="C39" s="124" t="s">
        <v>289</v>
      </c>
      <c r="E39" s="133" t="s">
        <v>442</v>
      </c>
    </row>
    <row r="40" spans="3:5" ht="15.75" thickBot="1">
      <c r="C40" s="124" t="s">
        <v>290</v>
      </c>
      <c r="E40" s="132" t="s">
        <v>26</v>
      </c>
    </row>
    <row r="41" spans="3:5" ht="15.75" thickBot="1">
      <c r="C41" s="124" t="s">
        <v>291</v>
      </c>
      <c r="E41" s="133" t="s">
        <v>443</v>
      </c>
    </row>
    <row r="42" spans="3:5" ht="15.75" thickBot="1">
      <c r="C42" s="124" t="s">
        <v>292</v>
      </c>
    </row>
    <row r="43" spans="3:5" ht="15.75" thickBot="1">
      <c r="C43" s="124" t="s">
        <v>293</v>
      </c>
    </row>
    <row r="44" spans="3:5" ht="15.75" thickBot="1">
      <c r="C44" s="124" t="s">
        <v>294</v>
      </c>
    </row>
    <row r="45" spans="3:5" ht="15.75" thickBot="1">
      <c r="C45" s="124" t="s">
        <v>295</v>
      </c>
    </row>
    <row r="46" spans="3:5" ht="15.75" thickBot="1">
      <c r="C46" s="124" t="s">
        <v>296</v>
      </c>
    </row>
    <row r="47" spans="3:5" ht="15.75" thickBot="1">
      <c r="C47" s="124" t="s">
        <v>297</v>
      </c>
    </row>
    <row r="48" spans="3:5" ht="15.75" thickBot="1">
      <c r="C48" s="124" t="s">
        <v>298</v>
      </c>
    </row>
    <row r="49" spans="3:3" ht="15.75" thickBot="1">
      <c r="C49" s="124" t="s">
        <v>372</v>
      </c>
    </row>
    <row r="50" spans="3:3" ht="15.75" thickBot="1">
      <c r="C50" s="125" t="s">
        <v>409</v>
      </c>
    </row>
    <row r="51" spans="3:3" ht="15.75" thickBot="1">
      <c r="C51" s="119" t="s">
        <v>258</v>
      </c>
    </row>
    <row r="52" spans="3:3" ht="15.75" thickBot="1">
      <c r="C52" s="125" t="s">
        <v>259</v>
      </c>
    </row>
    <row r="53" spans="3:3" ht="15.75" thickBot="1">
      <c r="C53" s="125" t="s">
        <v>313</v>
      </c>
    </row>
    <row r="54" spans="3:3" ht="15.75" thickBot="1">
      <c r="C54" s="77" t="s">
        <v>314</v>
      </c>
    </row>
    <row r="55" spans="3:3" ht="15.75" thickBot="1">
      <c r="C55" s="77" t="s">
        <v>318</v>
      </c>
    </row>
    <row r="56" spans="3:3" ht="15.75" thickBot="1">
      <c r="C56" s="125" t="s">
        <v>319</v>
      </c>
    </row>
    <row r="57" spans="3:3" ht="15.75" thickBot="1">
      <c r="C57" s="125" t="s">
        <v>320</v>
      </c>
    </row>
    <row r="58" spans="3:3" ht="15.75" thickBot="1">
      <c r="C58" s="124" t="s">
        <v>341</v>
      </c>
    </row>
    <row r="59" spans="3:3" ht="15.75" thickBot="1">
      <c r="C59" s="124" t="s">
        <v>342</v>
      </c>
    </row>
    <row r="60" spans="3:3" ht="15.75" thickBot="1">
      <c r="C60" s="124" t="s">
        <v>343</v>
      </c>
    </row>
    <row r="61" spans="3:3" ht="15.75" thickBot="1">
      <c r="C61" s="124" t="s">
        <v>410</v>
      </c>
    </row>
    <row r="62" spans="3:3" ht="15.75" thickBot="1">
      <c r="C62" s="124" t="s">
        <v>411</v>
      </c>
    </row>
    <row r="63" spans="3:3" ht="15.75" thickBot="1">
      <c r="C63" s="124" t="s">
        <v>412</v>
      </c>
    </row>
    <row r="64" spans="3:3" ht="15.75" thickBot="1">
      <c r="C64" s="124" t="s">
        <v>321</v>
      </c>
    </row>
    <row r="65" spans="3:5" ht="15.75" thickBot="1">
      <c r="C65" s="124" t="s">
        <v>322</v>
      </c>
    </row>
    <row r="66" spans="3:5" ht="15.75" thickBot="1">
      <c r="C66" s="124" t="s">
        <v>323</v>
      </c>
    </row>
    <row r="67" spans="3:5" ht="15.75" thickBot="1">
      <c r="C67" s="124" t="s">
        <v>324</v>
      </c>
    </row>
    <row r="68" spans="3:5" ht="15.75" thickBot="1">
      <c r="C68" s="124" t="s">
        <v>325</v>
      </c>
    </row>
    <row r="69" spans="3:5" ht="15.75" thickBot="1">
      <c r="C69" s="124" t="s">
        <v>326</v>
      </c>
    </row>
    <row r="70" spans="3:5" ht="15.75" thickBot="1">
      <c r="C70" s="124" t="s">
        <v>328</v>
      </c>
    </row>
    <row r="71" spans="3:5" ht="15.75" thickBot="1">
      <c r="C71" s="124" t="s">
        <v>327</v>
      </c>
    </row>
    <row r="72" spans="3:5" ht="15.75" thickBot="1">
      <c r="C72" s="124" t="s">
        <v>329</v>
      </c>
    </row>
    <row r="73" spans="3:5" ht="15.75" thickBot="1">
      <c r="C73" s="124" t="s">
        <v>330</v>
      </c>
    </row>
    <row r="74" spans="3:5" ht="15.75" thickBot="1">
      <c r="C74" s="124" t="s">
        <v>331</v>
      </c>
    </row>
    <row r="75" spans="3:5" ht="15.75" thickBot="1">
      <c r="C75" s="124" t="s">
        <v>373</v>
      </c>
    </row>
    <row r="76" spans="3:5" ht="15.75" thickBot="1">
      <c r="C76" s="124" t="s">
        <v>413</v>
      </c>
    </row>
    <row r="77" spans="3:5" ht="15.75" thickBot="1">
      <c r="C77" s="124" t="s">
        <v>260</v>
      </c>
    </row>
    <row r="78" spans="3:5" ht="15.75" thickBot="1">
      <c r="C78" s="124" t="s">
        <v>261</v>
      </c>
      <c r="E78" s="9" t="s">
        <v>247</v>
      </c>
    </row>
    <row r="79" spans="3:5" ht="15.75" thickBot="1">
      <c r="C79" s="124" t="s">
        <v>332</v>
      </c>
      <c r="E79" t="s">
        <v>275</v>
      </c>
    </row>
    <row r="80" spans="3:5" ht="15.75" thickBot="1">
      <c r="C80" s="119" t="s">
        <v>333</v>
      </c>
      <c r="E80" t="s">
        <v>276</v>
      </c>
    </row>
    <row r="81" spans="3:5" ht="15.75" thickBot="1">
      <c r="C81" s="119" t="s">
        <v>334</v>
      </c>
      <c r="E81" t="s">
        <v>277</v>
      </c>
    </row>
    <row r="82" spans="3:5" ht="15.75" thickBot="1">
      <c r="C82" s="119" t="s">
        <v>335</v>
      </c>
      <c r="E82" t="s">
        <v>278</v>
      </c>
    </row>
    <row r="83" spans="3:5" ht="15.75" thickBot="1">
      <c r="C83" s="119" t="s">
        <v>336</v>
      </c>
      <c r="E83" t="s">
        <v>279</v>
      </c>
    </row>
    <row r="84" spans="3:5" ht="15.75" thickBot="1">
      <c r="C84" s="119" t="s">
        <v>337</v>
      </c>
      <c r="E84" t="s">
        <v>280</v>
      </c>
    </row>
    <row r="85" spans="3:5" ht="15.75" thickBot="1">
      <c r="C85" s="119" t="s">
        <v>338</v>
      </c>
      <c r="E85" t="s">
        <v>281</v>
      </c>
    </row>
    <row r="86" spans="3:5" ht="15.75" thickBot="1">
      <c r="C86" s="119" t="s">
        <v>339</v>
      </c>
      <c r="E86" t="s">
        <v>282</v>
      </c>
    </row>
    <row r="87" spans="3:5" ht="15.75" thickBot="1">
      <c r="C87" s="119" t="s">
        <v>340</v>
      </c>
      <c r="E87" t="s">
        <v>283</v>
      </c>
    </row>
    <row r="88" spans="3:5" ht="15.75" thickBot="1">
      <c r="C88" s="119" t="s">
        <v>344</v>
      </c>
    </row>
    <row r="89" spans="3:5" ht="15.75" thickBot="1">
      <c r="C89" s="119" t="s">
        <v>345</v>
      </c>
    </row>
    <row r="90" spans="3:5" ht="15.75" thickBot="1">
      <c r="C90" s="123" t="s">
        <v>360</v>
      </c>
    </row>
    <row r="91" spans="3:5" ht="15.75" thickBot="1">
      <c r="C91" s="123" t="s">
        <v>361</v>
      </c>
      <c r="D91" t="s">
        <v>221</v>
      </c>
      <c r="E91" t="s">
        <v>447</v>
      </c>
    </row>
    <row r="92" spans="3:5" ht="15.75" thickBot="1">
      <c r="C92" s="119" t="s">
        <v>350</v>
      </c>
      <c r="D92" t="s">
        <v>30</v>
      </c>
      <c r="E92" s="113">
        <v>0</v>
      </c>
    </row>
    <row r="93" spans="3:5" ht="15.75" thickBot="1">
      <c r="C93" s="119" t="s">
        <v>351</v>
      </c>
      <c r="D93" s="94" t="s">
        <v>222</v>
      </c>
      <c r="E93" s="115">
        <v>0.05</v>
      </c>
    </row>
    <row r="94" spans="3:5" ht="15.75" thickBot="1">
      <c r="C94" s="119" t="s">
        <v>352</v>
      </c>
      <c r="D94" s="93" t="s">
        <v>223</v>
      </c>
      <c r="E94" s="116">
        <v>0.05</v>
      </c>
    </row>
    <row r="95" spans="3:5" ht="15.75" thickBot="1">
      <c r="C95" s="119" t="s">
        <v>353</v>
      </c>
      <c r="D95" s="93" t="s">
        <v>224</v>
      </c>
      <c r="E95" s="116">
        <v>0.05</v>
      </c>
    </row>
    <row r="96" spans="3:5" ht="15.75" thickBot="1">
      <c r="C96" s="119" t="s">
        <v>354</v>
      </c>
      <c r="D96" s="93" t="s">
        <v>225</v>
      </c>
      <c r="E96" s="114">
        <v>0.15</v>
      </c>
    </row>
    <row r="97" spans="1:5" ht="15.75" thickBot="1">
      <c r="C97" s="119" t="s">
        <v>355</v>
      </c>
      <c r="D97" s="93" t="s">
        <v>226</v>
      </c>
      <c r="E97" s="114">
        <v>0.15</v>
      </c>
    </row>
    <row r="98" spans="1:5" ht="15.75" thickBot="1">
      <c r="C98" s="119" t="s">
        <v>348</v>
      </c>
      <c r="D98" s="93" t="s">
        <v>227</v>
      </c>
      <c r="E98" s="114">
        <v>0.15</v>
      </c>
    </row>
    <row r="99" spans="1:5" ht="15.75" thickBot="1">
      <c r="C99" s="119" t="s">
        <v>349</v>
      </c>
      <c r="D99" s="93" t="s">
        <v>228</v>
      </c>
      <c r="E99" s="113">
        <v>0.13</v>
      </c>
    </row>
    <row r="100" spans="1:5" ht="15.75" thickBot="1">
      <c r="C100" s="119" t="s">
        <v>356</v>
      </c>
      <c r="D100" s="93" t="s">
        <v>229</v>
      </c>
      <c r="E100" s="114">
        <v>0.15</v>
      </c>
    </row>
    <row r="101" spans="1:5" ht="15.75" thickBot="1">
      <c r="C101" s="119" t="s">
        <v>357</v>
      </c>
      <c r="D101" s="93" t="s">
        <v>230</v>
      </c>
      <c r="E101" s="117">
        <v>0.14974999999999999</v>
      </c>
    </row>
    <row r="102" spans="1:5" ht="15.75" thickBot="1">
      <c r="A102" s="126"/>
      <c r="C102" s="119" t="s">
        <v>358</v>
      </c>
      <c r="D102" s="93" t="s">
        <v>231</v>
      </c>
      <c r="E102" s="113">
        <v>0.05</v>
      </c>
    </row>
    <row r="103" spans="1:5" ht="15.75" thickBot="1">
      <c r="C103" s="119" t="s">
        <v>359</v>
      </c>
      <c r="D103" s="93" t="s">
        <v>232</v>
      </c>
      <c r="E103" s="115">
        <v>0.05</v>
      </c>
    </row>
    <row r="104" spans="1:5" ht="15.75" thickBot="1">
      <c r="C104" s="119" t="s">
        <v>374</v>
      </c>
      <c r="D104" s="93" t="s">
        <v>233</v>
      </c>
      <c r="E104" s="115">
        <v>0.05</v>
      </c>
    </row>
    <row r="105" spans="1:5" ht="15.75" thickBot="1">
      <c r="C105" s="119" t="s">
        <v>414</v>
      </c>
      <c r="D105" s="93" t="s">
        <v>234</v>
      </c>
      <c r="E105" s="115">
        <v>0.05</v>
      </c>
    </row>
    <row r="106" spans="1:5" ht="15.75" thickBot="1">
      <c r="C106" s="119" t="s">
        <v>346</v>
      </c>
      <c r="D106" s="93"/>
    </row>
    <row r="107" spans="1:5" ht="15.75" thickBot="1">
      <c r="C107" s="119" t="s">
        <v>347</v>
      </c>
    </row>
    <row r="108" spans="1:5" ht="15.75" thickBot="1">
      <c r="C108" s="122" t="s">
        <v>390</v>
      </c>
    </row>
    <row r="109" spans="1:5" ht="15.75" thickBot="1">
      <c r="C109" s="119" t="s">
        <v>362</v>
      </c>
    </row>
    <row r="110" spans="1:5" ht="15.75" thickBot="1">
      <c r="C110" s="119" t="s">
        <v>363</v>
      </c>
    </row>
    <row r="111" spans="1:5" ht="15.75" thickBot="1">
      <c r="C111" s="119" t="s">
        <v>364</v>
      </c>
    </row>
    <row r="112" spans="1:5" ht="15.75" thickBot="1">
      <c r="C112" s="119" t="s">
        <v>365</v>
      </c>
    </row>
    <row r="113" spans="3:3" ht="15.75" thickBot="1">
      <c r="C113" s="119" t="s">
        <v>366</v>
      </c>
    </row>
    <row r="114" spans="3:3" ht="15.75" thickBot="1">
      <c r="C114" s="119" t="s">
        <v>367</v>
      </c>
    </row>
    <row r="115" spans="3:3" ht="15.75" thickBot="1">
      <c r="C115" s="119" t="s">
        <v>368</v>
      </c>
    </row>
    <row r="116" spans="3:3" ht="15.75" thickBot="1">
      <c r="C116" s="119" t="s">
        <v>415</v>
      </c>
    </row>
    <row r="117" spans="3:3" ht="15.75" thickBot="1">
      <c r="C117" s="119" t="s">
        <v>369</v>
      </c>
    </row>
    <row r="118" spans="3:3" ht="15.75" thickBot="1">
      <c r="C118" s="119" t="s">
        <v>416</v>
      </c>
    </row>
    <row r="124" spans="3:3" ht="15.75" thickBot="1"/>
    <row r="125" spans="3:3" ht="15.75" thickBot="1">
      <c r="C125" s="123"/>
    </row>
    <row r="126" spans="3:3" ht="15.75" thickBot="1">
      <c r="C126" s="120"/>
    </row>
    <row r="127" spans="3:3" ht="15.75" thickBot="1">
      <c r="C127" s="120"/>
    </row>
    <row r="128" spans="3:3" ht="15.75" thickBot="1">
      <c r="C128" s="120"/>
    </row>
    <row r="134" spans="3:3" ht="15.75" thickBot="1"/>
    <row r="135" spans="3:3" ht="15.75" thickBot="1">
      <c r="C135" s="123"/>
    </row>
    <row r="221" spans="3:3">
      <c r="C221" t="s">
        <v>219</v>
      </c>
    </row>
    <row r="222" spans="3:3">
      <c r="C222" t="s">
        <v>30</v>
      </c>
    </row>
    <row r="223" spans="3:3">
      <c r="C223" s="89" t="s">
        <v>31</v>
      </c>
    </row>
    <row r="224" spans="3:3">
      <c r="C224" s="89" t="s">
        <v>32</v>
      </c>
    </row>
    <row r="225" spans="3:3">
      <c r="C225" s="89" t="s">
        <v>33</v>
      </c>
    </row>
    <row r="226" spans="3:3">
      <c r="C226" s="89" t="s">
        <v>34</v>
      </c>
    </row>
    <row r="227" spans="3:3">
      <c r="C227" s="89" t="s">
        <v>35</v>
      </c>
    </row>
    <row r="228" spans="3:3">
      <c r="C228" s="89" t="s">
        <v>36</v>
      </c>
    </row>
    <row r="229" spans="3:3">
      <c r="C229" s="89" t="s">
        <v>37</v>
      </c>
    </row>
    <row r="230" spans="3:3">
      <c r="C230" s="89" t="s">
        <v>38</v>
      </c>
    </row>
    <row r="231" spans="3:3">
      <c r="C231" s="89" t="s">
        <v>39</v>
      </c>
    </row>
    <row r="232" spans="3:3">
      <c r="C232" s="89" t="s">
        <v>40</v>
      </c>
    </row>
    <row r="233" spans="3:3">
      <c r="C233" s="89" t="s">
        <v>41</v>
      </c>
    </row>
    <row r="234" spans="3:3">
      <c r="C234" s="89" t="s">
        <v>42</v>
      </c>
    </row>
    <row r="235" spans="3:3">
      <c r="C235" s="89" t="s">
        <v>43</v>
      </c>
    </row>
    <row r="236" spans="3:3">
      <c r="C236" s="89" t="s">
        <v>44</v>
      </c>
    </row>
    <row r="237" spans="3:3">
      <c r="C237" s="89" t="s">
        <v>45</v>
      </c>
    </row>
    <row r="238" spans="3:3">
      <c r="C238" s="89" t="s">
        <v>46</v>
      </c>
    </row>
    <row r="239" spans="3:3">
      <c r="C239" s="89" t="s">
        <v>47</v>
      </c>
    </row>
    <row r="240" spans="3:3">
      <c r="C240" s="89" t="s">
        <v>48</v>
      </c>
    </row>
    <row r="241" spans="3:3">
      <c r="C241" s="89" t="s">
        <v>49</v>
      </c>
    </row>
    <row r="242" spans="3:3">
      <c r="C242" s="89" t="s">
        <v>50</v>
      </c>
    </row>
    <row r="243" spans="3:3">
      <c r="C243" s="89" t="s">
        <v>51</v>
      </c>
    </row>
    <row r="244" spans="3:3">
      <c r="C244" s="89" t="s">
        <v>52</v>
      </c>
    </row>
    <row r="245" spans="3:3">
      <c r="C245" s="89" t="s">
        <v>53</v>
      </c>
    </row>
    <row r="246" spans="3:3">
      <c r="C246" s="89" t="s">
        <v>54</v>
      </c>
    </row>
    <row r="247" spans="3:3">
      <c r="C247" s="89" t="s">
        <v>55</v>
      </c>
    </row>
    <row r="248" spans="3:3">
      <c r="C248" s="89" t="s">
        <v>56</v>
      </c>
    </row>
    <row r="249" spans="3:3">
      <c r="C249" s="89" t="s">
        <v>57</v>
      </c>
    </row>
    <row r="250" spans="3:3">
      <c r="C250" s="89" t="s">
        <v>58</v>
      </c>
    </row>
    <row r="251" spans="3:3">
      <c r="C251" s="89" t="s">
        <v>59</v>
      </c>
    </row>
    <row r="252" spans="3:3">
      <c r="C252" s="89" t="s">
        <v>60</v>
      </c>
    </row>
    <row r="253" spans="3:3">
      <c r="C253" s="89" t="s">
        <v>61</v>
      </c>
    </row>
    <row r="254" spans="3:3">
      <c r="C254" s="89" t="s">
        <v>236</v>
      </c>
    </row>
    <row r="255" spans="3:3">
      <c r="C255" s="89" t="s">
        <v>62</v>
      </c>
    </row>
    <row r="256" spans="3:3">
      <c r="C256" s="89" t="s">
        <v>63</v>
      </c>
    </row>
    <row r="257" spans="3:3">
      <c r="C257" s="89" t="s">
        <v>64</v>
      </c>
    </row>
    <row r="258" spans="3:3">
      <c r="C258" s="89" t="s">
        <v>65</v>
      </c>
    </row>
    <row r="259" spans="3:3">
      <c r="C259" s="89" t="s">
        <v>66</v>
      </c>
    </row>
    <row r="260" spans="3:3">
      <c r="C260" s="89" t="s">
        <v>243</v>
      </c>
    </row>
    <row r="261" spans="3:3">
      <c r="C261" s="89" t="s">
        <v>67</v>
      </c>
    </row>
    <row r="262" spans="3:3">
      <c r="C262" s="89" t="s">
        <v>68</v>
      </c>
    </row>
    <row r="263" spans="3:3">
      <c r="C263" s="89" t="s">
        <v>69</v>
      </c>
    </row>
    <row r="264" spans="3:3">
      <c r="C264" s="89" t="s">
        <v>70</v>
      </c>
    </row>
    <row r="265" spans="3:3">
      <c r="C265" s="89" t="s">
        <v>71</v>
      </c>
    </row>
    <row r="266" spans="3:3">
      <c r="C266" s="89" t="s">
        <v>72</v>
      </c>
    </row>
    <row r="267" spans="3:3">
      <c r="C267" s="89" t="s">
        <v>73</v>
      </c>
    </row>
    <row r="268" spans="3:3">
      <c r="C268" s="89" t="s">
        <v>74</v>
      </c>
    </row>
    <row r="269" spans="3:3">
      <c r="C269" s="89" t="s">
        <v>75</v>
      </c>
    </row>
    <row r="270" spans="3:3">
      <c r="C270" s="89" t="s">
        <v>76</v>
      </c>
    </row>
    <row r="271" spans="3:3">
      <c r="C271" s="89" t="s">
        <v>77</v>
      </c>
    </row>
    <row r="272" spans="3:3">
      <c r="C272" s="89" t="s">
        <v>78</v>
      </c>
    </row>
    <row r="273" spans="3:3">
      <c r="C273" s="89" t="s">
        <v>79</v>
      </c>
    </row>
    <row r="274" spans="3:3">
      <c r="C274" s="89" t="s">
        <v>80</v>
      </c>
    </row>
    <row r="275" spans="3:3">
      <c r="C275" s="89" t="s">
        <v>81</v>
      </c>
    </row>
    <row r="276" spans="3:3">
      <c r="C276" s="89" t="s">
        <v>82</v>
      </c>
    </row>
    <row r="277" spans="3:3">
      <c r="C277" s="89" t="s">
        <v>83</v>
      </c>
    </row>
    <row r="278" spans="3:3">
      <c r="C278" s="89" t="s">
        <v>218</v>
      </c>
    </row>
    <row r="279" spans="3:3">
      <c r="C279" s="89" t="s">
        <v>84</v>
      </c>
    </row>
    <row r="280" spans="3:3">
      <c r="C280" s="89" t="s">
        <v>85</v>
      </c>
    </row>
    <row r="281" spans="3:3">
      <c r="C281" s="89" t="s">
        <v>86</v>
      </c>
    </row>
    <row r="282" spans="3:3">
      <c r="C282" s="89" t="s">
        <v>87</v>
      </c>
    </row>
    <row r="283" spans="3:3">
      <c r="C283" s="89" t="s">
        <v>88</v>
      </c>
    </row>
    <row r="284" spans="3:3">
      <c r="C284" s="89" t="s">
        <v>89</v>
      </c>
    </row>
    <row r="285" spans="3:3">
      <c r="C285" s="89" t="s">
        <v>90</v>
      </c>
    </row>
    <row r="286" spans="3:3">
      <c r="C286" s="89" t="s">
        <v>91</v>
      </c>
    </row>
    <row r="287" spans="3:3">
      <c r="C287" s="89" t="s">
        <v>92</v>
      </c>
    </row>
    <row r="288" spans="3:3">
      <c r="C288" s="89" t="s">
        <v>93</v>
      </c>
    </row>
    <row r="289" spans="3:3">
      <c r="C289" s="89" t="s">
        <v>94</v>
      </c>
    </row>
    <row r="290" spans="3:3">
      <c r="C290" s="89" t="s">
        <v>95</v>
      </c>
    </row>
    <row r="291" spans="3:3">
      <c r="C291" s="89" t="s">
        <v>96</v>
      </c>
    </row>
    <row r="292" spans="3:3">
      <c r="C292" s="89" t="s">
        <v>97</v>
      </c>
    </row>
    <row r="293" spans="3:3">
      <c r="C293" s="89" t="s">
        <v>98</v>
      </c>
    </row>
    <row r="294" spans="3:3">
      <c r="C294" s="89" t="s">
        <v>99</v>
      </c>
    </row>
    <row r="295" spans="3:3">
      <c r="C295" s="89" t="s">
        <v>100</v>
      </c>
    </row>
    <row r="296" spans="3:3">
      <c r="C296" s="89" t="s">
        <v>101</v>
      </c>
    </row>
    <row r="297" spans="3:3">
      <c r="C297" s="89" t="s">
        <v>102</v>
      </c>
    </row>
    <row r="298" spans="3:3">
      <c r="C298" s="89" t="s">
        <v>103</v>
      </c>
    </row>
    <row r="299" spans="3:3">
      <c r="C299" s="89" t="s">
        <v>104</v>
      </c>
    </row>
    <row r="300" spans="3:3">
      <c r="C300" s="89" t="s">
        <v>105</v>
      </c>
    </row>
    <row r="301" spans="3:3">
      <c r="C301" s="89" t="s">
        <v>106</v>
      </c>
    </row>
    <row r="302" spans="3:3">
      <c r="C302" s="89" t="s">
        <v>107</v>
      </c>
    </row>
    <row r="303" spans="3:3">
      <c r="C303" s="89" t="s">
        <v>108</v>
      </c>
    </row>
    <row r="304" spans="3:3">
      <c r="C304" s="89" t="s">
        <v>109</v>
      </c>
    </row>
    <row r="305" spans="3:3">
      <c r="C305" s="89" t="s">
        <v>110</v>
      </c>
    </row>
    <row r="306" spans="3:3">
      <c r="C306" s="89" t="s">
        <v>111</v>
      </c>
    </row>
    <row r="307" spans="3:3">
      <c r="C307" s="89" t="s">
        <v>112</v>
      </c>
    </row>
    <row r="308" spans="3:3">
      <c r="C308" s="89" t="s">
        <v>113</v>
      </c>
    </row>
    <row r="309" spans="3:3">
      <c r="C309" s="89" t="s">
        <v>114</v>
      </c>
    </row>
    <row r="310" spans="3:3">
      <c r="C310" s="89" t="s">
        <v>115</v>
      </c>
    </row>
    <row r="311" spans="3:3">
      <c r="C311" s="89" t="s">
        <v>116</v>
      </c>
    </row>
    <row r="312" spans="3:3">
      <c r="C312" s="89" t="s">
        <v>117</v>
      </c>
    </row>
    <row r="313" spans="3:3">
      <c r="C313" s="89" t="s">
        <v>118</v>
      </c>
    </row>
    <row r="314" spans="3:3">
      <c r="C314" s="89" t="s">
        <v>119</v>
      </c>
    </row>
    <row r="315" spans="3:3">
      <c r="C315" s="89" t="s">
        <v>120</v>
      </c>
    </row>
    <row r="316" spans="3:3">
      <c r="C316" s="89" t="s">
        <v>121</v>
      </c>
    </row>
    <row r="317" spans="3:3">
      <c r="C317" s="89" t="s">
        <v>122</v>
      </c>
    </row>
    <row r="318" spans="3:3">
      <c r="C318" s="89" t="s">
        <v>123</v>
      </c>
    </row>
    <row r="319" spans="3:3">
      <c r="C319" s="89" t="s">
        <v>124</v>
      </c>
    </row>
    <row r="320" spans="3:3">
      <c r="C320" s="89" t="s">
        <v>125</v>
      </c>
    </row>
    <row r="321" spans="3:3">
      <c r="C321" s="89" t="s">
        <v>126</v>
      </c>
    </row>
    <row r="322" spans="3:3">
      <c r="C322" s="89" t="s">
        <v>127</v>
      </c>
    </row>
    <row r="323" spans="3:3">
      <c r="C323" s="89" t="s">
        <v>128</v>
      </c>
    </row>
    <row r="324" spans="3:3">
      <c r="C324" s="89" t="s">
        <v>129</v>
      </c>
    </row>
    <row r="325" spans="3:3">
      <c r="C325" s="89" t="s">
        <v>130</v>
      </c>
    </row>
    <row r="326" spans="3:3">
      <c r="C326" s="89" t="s">
        <v>131</v>
      </c>
    </row>
    <row r="327" spans="3:3">
      <c r="C327" s="89" t="s">
        <v>132</v>
      </c>
    </row>
    <row r="328" spans="3:3">
      <c r="C328" s="89" t="s">
        <v>133</v>
      </c>
    </row>
    <row r="329" spans="3:3">
      <c r="C329" s="89" t="s">
        <v>134</v>
      </c>
    </row>
    <row r="330" spans="3:3">
      <c r="C330" s="89" t="s">
        <v>135</v>
      </c>
    </row>
    <row r="331" spans="3:3">
      <c r="C331" s="89" t="s">
        <v>136</v>
      </c>
    </row>
    <row r="332" spans="3:3">
      <c r="C332" s="89" t="s">
        <v>137</v>
      </c>
    </row>
    <row r="333" spans="3:3">
      <c r="C333" s="89" t="s">
        <v>138</v>
      </c>
    </row>
    <row r="334" spans="3:3">
      <c r="C334" s="89" t="s">
        <v>139</v>
      </c>
    </row>
    <row r="335" spans="3:3">
      <c r="C335" s="89" t="s">
        <v>140</v>
      </c>
    </row>
    <row r="336" spans="3:3">
      <c r="C336" s="89" t="s">
        <v>141</v>
      </c>
    </row>
    <row r="337" spans="3:3">
      <c r="C337" s="89" t="s">
        <v>142</v>
      </c>
    </row>
    <row r="338" spans="3:3">
      <c r="C338" s="89" t="s">
        <v>143</v>
      </c>
    </row>
    <row r="339" spans="3:3">
      <c r="C339" s="89" t="s">
        <v>144</v>
      </c>
    </row>
    <row r="340" spans="3:3">
      <c r="C340" s="89" t="s">
        <v>238</v>
      </c>
    </row>
    <row r="341" spans="3:3">
      <c r="C341" s="89" t="s">
        <v>145</v>
      </c>
    </row>
    <row r="342" spans="3:3">
      <c r="C342" s="89" t="s">
        <v>146</v>
      </c>
    </row>
    <row r="343" spans="3:3">
      <c r="C343" s="89" t="s">
        <v>147</v>
      </c>
    </row>
    <row r="344" spans="3:3">
      <c r="C344" s="89" t="s">
        <v>148</v>
      </c>
    </row>
    <row r="345" spans="3:3">
      <c r="C345" s="89" t="s">
        <v>149</v>
      </c>
    </row>
    <row r="346" spans="3:3">
      <c r="C346" s="89" t="s">
        <v>150</v>
      </c>
    </row>
    <row r="347" spans="3:3">
      <c r="C347" s="89" t="s">
        <v>151</v>
      </c>
    </row>
    <row r="348" spans="3:3">
      <c r="C348" s="89" t="s">
        <v>152</v>
      </c>
    </row>
    <row r="349" spans="3:3">
      <c r="C349" s="89" t="s">
        <v>153</v>
      </c>
    </row>
    <row r="350" spans="3:3">
      <c r="C350" s="89" t="s">
        <v>237</v>
      </c>
    </row>
    <row r="351" spans="3:3">
      <c r="C351" s="89" t="s">
        <v>154</v>
      </c>
    </row>
    <row r="352" spans="3:3">
      <c r="C352" s="89" t="s">
        <v>155</v>
      </c>
    </row>
    <row r="353" spans="3:3">
      <c r="C353" s="89" t="s">
        <v>156</v>
      </c>
    </row>
    <row r="354" spans="3:3">
      <c r="C354" s="89" t="s">
        <v>157</v>
      </c>
    </row>
    <row r="355" spans="3:3">
      <c r="C355" s="89" t="s">
        <v>158</v>
      </c>
    </row>
    <row r="356" spans="3:3">
      <c r="C356" s="89" t="s">
        <v>159</v>
      </c>
    </row>
    <row r="357" spans="3:3">
      <c r="C357" s="89" t="s">
        <v>160</v>
      </c>
    </row>
    <row r="358" spans="3:3">
      <c r="C358" s="89" t="s">
        <v>161</v>
      </c>
    </row>
    <row r="359" spans="3:3">
      <c r="C359" s="89" t="s">
        <v>162</v>
      </c>
    </row>
    <row r="360" spans="3:3">
      <c r="C360" s="89" t="s">
        <v>163</v>
      </c>
    </row>
    <row r="361" spans="3:3">
      <c r="C361" s="89" t="s">
        <v>164</v>
      </c>
    </row>
    <row r="362" spans="3:3">
      <c r="C362" s="89" t="s">
        <v>165</v>
      </c>
    </row>
    <row r="363" spans="3:3">
      <c r="C363" s="89" t="s">
        <v>166</v>
      </c>
    </row>
    <row r="364" spans="3:3">
      <c r="C364" s="89" t="s">
        <v>167</v>
      </c>
    </row>
    <row r="365" spans="3:3">
      <c r="C365" s="89" t="s">
        <v>168</v>
      </c>
    </row>
    <row r="366" spans="3:3">
      <c r="C366" s="89" t="s">
        <v>169</v>
      </c>
    </row>
    <row r="367" spans="3:3">
      <c r="C367" s="89" t="s">
        <v>170</v>
      </c>
    </row>
    <row r="368" spans="3:3">
      <c r="C368" s="89" t="s">
        <v>171</v>
      </c>
    </row>
    <row r="369" spans="3:3">
      <c r="C369" s="89" t="s">
        <v>241</v>
      </c>
    </row>
    <row r="370" spans="3:3">
      <c r="C370" s="89" t="s">
        <v>172</v>
      </c>
    </row>
    <row r="371" spans="3:3">
      <c r="C371" s="89" t="s">
        <v>173</v>
      </c>
    </row>
    <row r="372" spans="3:3">
      <c r="C372" s="89" t="s">
        <v>174</v>
      </c>
    </row>
    <row r="373" spans="3:3">
      <c r="C373" s="89" t="s">
        <v>175</v>
      </c>
    </row>
    <row r="374" spans="3:3">
      <c r="C374" s="89" t="s">
        <v>176</v>
      </c>
    </row>
    <row r="375" spans="3:3">
      <c r="C375" s="89" t="s">
        <v>177</v>
      </c>
    </row>
    <row r="376" spans="3:3">
      <c r="C376" s="89" t="s">
        <v>178</v>
      </c>
    </row>
    <row r="377" spans="3:3">
      <c r="C377" s="89" t="s">
        <v>179</v>
      </c>
    </row>
    <row r="378" spans="3:3">
      <c r="C378" s="89" t="s">
        <v>180</v>
      </c>
    </row>
    <row r="379" spans="3:3">
      <c r="C379" s="89" t="s">
        <v>181</v>
      </c>
    </row>
    <row r="380" spans="3:3">
      <c r="C380" s="89" t="s">
        <v>182</v>
      </c>
    </row>
    <row r="381" spans="3:3">
      <c r="C381" s="89" t="s">
        <v>183</v>
      </c>
    </row>
    <row r="382" spans="3:3">
      <c r="C382" s="89" t="s">
        <v>184</v>
      </c>
    </row>
    <row r="383" spans="3:3">
      <c r="C383" s="89" t="s">
        <v>185</v>
      </c>
    </row>
    <row r="384" spans="3:3">
      <c r="C384" s="89" t="s">
        <v>186</v>
      </c>
    </row>
    <row r="385" spans="3:3">
      <c r="C385" s="89" t="s">
        <v>187</v>
      </c>
    </row>
    <row r="386" spans="3:3">
      <c r="C386" s="89" t="s">
        <v>188</v>
      </c>
    </row>
    <row r="387" spans="3:3">
      <c r="C387" s="89" t="s">
        <v>189</v>
      </c>
    </row>
    <row r="388" spans="3:3">
      <c r="C388" s="89" t="s">
        <v>190</v>
      </c>
    </row>
    <row r="389" spans="3:3">
      <c r="C389" s="89" t="s">
        <v>191</v>
      </c>
    </row>
    <row r="390" spans="3:3">
      <c r="C390" s="89" t="s">
        <v>192</v>
      </c>
    </row>
    <row r="391" spans="3:3">
      <c r="C391" s="89" t="s">
        <v>193</v>
      </c>
    </row>
    <row r="392" spans="3:3">
      <c r="C392" s="89" t="s">
        <v>194</v>
      </c>
    </row>
    <row r="393" spans="3:3">
      <c r="C393" s="89" t="s">
        <v>195</v>
      </c>
    </row>
    <row r="394" spans="3:3">
      <c r="C394" s="89" t="s">
        <v>196</v>
      </c>
    </row>
    <row r="395" spans="3:3">
      <c r="C395" s="89" t="s">
        <v>197</v>
      </c>
    </row>
    <row r="396" spans="3:3">
      <c r="C396" s="89" t="s">
        <v>198</v>
      </c>
    </row>
    <row r="397" spans="3:3">
      <c r="C397" s="89" t="s">
        <v>199</v>
      </c>
    </row>
    <row r="398" spans="3:3">
      <c r="C398" s="89" t="s">
        <v>200</v>
      </c>
    </row>
    <row r="399" spans="3:3">
      <c r="C399" s="89" t="s">
        <v>201</v>
      </c>
    </row>
    <row r="400" spans="3:3">
      <c r="C400" s="89" t="s">
        <v>202</v>
      </c>
    </row>
    <row r="401" spans="3:3">
      <c r="C401" s="89" t="s">
        <v>203</v>
      </c>
    </row>
    <row r="402" spans="3:3">
      <c r="C402" s="89" t="s">
        <v>204</v>
      </c>
    </row>
    <row r="403" spans="3:3">
      <c r="C403" s="89" t="s">
        <v>205</v>
      </c>
    </row>
    <row r="404" spans="3:3">
      <c r="C404" s="89" t="s">
        <v>206</v>
      </c>
    </row>
    <row r="405" spans="3:3">
      <c r="C405" s="89" t="s">
        <v>207</v>
      </c>
    </row>
    <row r="406" spans="3:3">
      <c r="C406" s="89" t="s">
        <v>208</v>
      </c>
    </row>
    <row r="407" spans="3:3">
      <c r="C407" s="89" t="s">
        <v>239</v>
      </c>
    </row>
    <row r="408" spans="3:3">
      <c r="C408" s="89" t="s">
        <v>209</v>
      </c>
    </row>
    <row r="409" spans="3:3">
      <c r="C409" s="89" t="s">
        <v>242</v>
      </c>
    </row>
    <row r="410" spans="3:3">
      <c r="C410" s="89" t="s">
        <v>210</v>
      </c>
    </row>
    <row r="411" spans="3:3">
      <c r="C411" s="89" t="s">
        <v>211</v>
      </c>
    </row>
    <row r="412" spans="3:3">
      <c r="C412" s="89" t="s">
        <v>212</v>
      </c>
    </row>
    <row r="413" spans="3:3">
      <c r="C413" s="89" t="s">
        <v>240</v>
      </c>
    </row>
    <row r="414" spans="3:3">
      <c r="C414" s="89" t="s">
        <v>213</v>
      </c>
    </row>
    <row r="415" spans="3:3">
      <c r="C415" s="89" t="s">
        <v>214</v>
      </c>
    </row>
    <row r="416" spans="3:3">
      <c r="C416" s="89" t="s">
        <v>215</v>
      </c>
    </row>
    <row r="417" spans="3:3">
      <c r="C417" s="89" t="s">
        <v>216</v>
      </c>
    </row>
    <row r="418" spans="3:3">
      <c r="C418" s="89" t="s">
        <v>217</v>
      </c>
    </row>
  </sheetData>
  <phoneticPr fontId="0"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491A6-ED58-4A69-A735-606A19B50F50}">
  <sheetPr>
    <pageSetUpPr fitToPage="1"/>
  </sheetPr>
  <dimension ref="A1:R31"/>
  <sheetViews>
    <sheetView zoomScaleNormal="100" workbookViewId="0">
      <selection activeCell="F10" sqref="F10:L10"/>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5">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135"/>
      <c r="C29" s="23" t="s">
        <v>512</v>
      </c>
      <c r="D29" s="285"/>
      <c r="E29" s="285"/>
      <c r="F29" s="285"/>
      <c r="G29" s="285"/>
      <c r="H29" s="285"/>
      <c r="I29" s="63"/>
      <c r="J29" s="76"/>
      <c r="K29" s="83"/>
      <c r="L29" s="83"/>
      <c r="M29" s="141"/>
    </row>
    <row r="30" spans="2:13" ht="21" customHeight="1" thickBot="1">
      <c r="B30" s="282" t="s">
        <v>513</v>
      </c>
      <c r="C30" s="283"/>
      <c r="D30" s="283"/>
      <c r="E30" s="283"/>
      <c r="F30" s="283"/>
      <c r="G30" s="283"/>
      <c r="H30" s="283"/>
      <c r="I30" s="283"/>
      <c r="J30" s="283"/>
      <c r="K30" s="283"/>
      <c r="L30" s="283"/>
      <c r="M30" s="141"/>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6CCEE11B-640B-4AAE-97A6-E2404D53F194}">
      <formula1>INDIRECT(D13)</formula1>
    </dataValidation>
    <dataValidation type="list" allowBlank="1" showInputMessage="1" showErrorMessage="1" promptTitle="Team Type" prompt="Select ONE" sqref="C12:E12" xr:uid="{B918DD48-AEA1-4EB8-85C4-FD08279ACA37}">
      <formula1>"Select One,All Star/Club,School/CEGEP/ Collegiate/University,Novice/Prep/Cheer Abilities,Stunt Group,Individuals/Duos"</formula1>
    </dataValidation>
    <dataValidation type="list" allowBlank="1" showInputMessage="1" showErrorMessage="1" promptTitle="Division" prompt="Select ONE" sqref="G12:L12" xr:uid="{A3D40C3C-6D3E-4869-BF59-F1AB033F0195}">
      <formula1>INDIRECT(O12)</formula1>
    </dataValidation>
    <dataValidation type="list" allowBlank="1" showInputMessage="1" showErrorMessage="1" promptTitle="Choose Event Date" prompt="Select One" sqref="F10:L10" xr:uid="{73DF0BA9-AF94-491B-A753-E11CC626737C}">
      <formula1>"27/28 février - CRUSH CUP,20/21 mars – MARCH MASH-UP,17/18 avril - CROWN CLASSIC,15/16 mai - Finale - ROAD TO THE RING"</formula1>
    </dataValidation>
    <dataValidation type="list" allowBlank="1" showInputMessage="1" showErrorMessage="1" sqref="F16:L16" xr:uid="{6533CBE2-ED5E-456D-816F-52BAB115C5BF}">
      <formula1>"November 21/22 - CROWN CLASSIC,December 19/20 - JINGLE BLAST,February 27/28 - CRUSH CUP,March 22/23 – MARCH MASH-UP,May 1/2 Finale - ROAD TO THE RING"</formula1>
    </dataValidation>
    <dataValidation type="date" allowBlank="1" showInputMessage="1" showErrorMessage="1" sqref="M28:M30 K28:L29" xr:uid="{118DC974-A70D-4A8D-A507-F2C8D0C6E771}">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9F170-4918-414F-9578-F77F291ADA59}">
  <sheetPr>
    <pageSetUpPr fitToPage="1"/>
  </sheetPr>
  <dimension ref="A1:R31"/>
  <sheetViews>
    <sheetView zoomScaleNormal="100" workbookViewId="0">
      <selection activeCell="F10" sqref="F10:L10"/>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5">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135"/>
      <c r="C29" s="23" t="s">
        <v>512</v>
      </c>
      <c r="D29" s="285"/>
      <c r="E29" s="285"/>
      <c r="F29" s="285"/>
      <c r="G29" s="285"/>
      <c r="H29" s="285"/>
      <c r="I29" s="63"/>
      <c r="J29" s="76"/>
      <c r="K29" s="83"/>
      <c r="L29" s="83"/>
      <c r="M29" s="141"/>
    </row>
    <row r="30" spans="2:13" ht="21" customHeight="1" thickBot="1">
      <c r="B30" s="282" t="s">
        <v>513</v>
      </c>
      <c r="C30" s="283"/>
      <c r="D30" s="283"/>
      <c r="E30" s="283"/>
      <c r="F30" s="283"/>
      <c r="G30" s="283"/>
      <c r="H30" s="283"/>
      <c r="I30" s="283"/>
      <c r="J30" s="283"/>
      <c r="K30" s="283"/>
      <c r="L30" s="283"/>
      <c r="M30" s="141"/>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49012239-947E-4572-A4EF-D008E01755D1}">
      <formula1>INDIRECT(D13)</formula1>
    </dataValidation>
    <dataValidation type="list" allowBlank="1" showInputMessage="1" showErrorMessage="1" promptTitle="Team Type" prompt="Select ONE" sqref="C12:E12" xr:uid="{E6982E8F-1084-494B-B723-F78070639069}">
      <formula1>"Select One,All Star/Club,School/CEGEP/ Collegiate/University,Novice/Prep/Cheer Abilities,Stunt Group,Individuals/Duos"</formula1>
    </dataValidation>
    <dataValidation type="list" allowBlank="1" showInputMessage="1" showErrorMessage="1" promptTitle="Division" prompt="Select ONE" sqref="G12:L12" xr:uid="{04811641-7F2E-4646-9CDE-EC118C3C1569}">
      <formula1>INDIRECT(O12)</formula1>
    </dataValidation>
    <dataValidation type="list" allowBlank="1" showInputMessage="1" showErrorMessage="1" promptTitle="Choose Event Date" prompt="Select One" sqref="F10:L10" xr:uid="{06458F68-40A9-4C31-AB31-B84E505B79A5}">
      <formula1>"27/28 février - CRUSH CUP,20/21 mars – MARCH MASH-UP,17/18 avril - CROWN CLASSIC,15/16 mai - Finale - ROAD TO THE RING"</formula1>
    </dataValidation>
    <dataValidation type="list" allowBlank="1" showInputMessage="1" showErrorMessage="1" sqref="F16:L16" xr:uid="{DE532C92-D3C5-4A7F-B001-E850A4ADEAF8}">
      <formula1>"November 21/22 - CROWN CLASSIC,December 19/20 - JINGLE BLAST,February 27/28 - CRUSH CUP,March 22/23 – MARCH MASH-UP,May 1/2 Finale - ROAD TO THE RING"</formula1>
    </dataValidation>
    <dataValidation type="date" allowBlank="1" showInputMessage="1" showErrorMessage="1" sqref="M28:M30 K28:L29" xr:uid="{8A29FEE0-1D67-4A82-AC3F-CF2A3BA76EA2}">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69CC1-B6EB-4BBD-B5ED-93DBF65EC0E0}">
  <sheetPr>
    <pageSetUpPr fitToPage="1"/>
  </sheetPr>
  <dimension ref="A1:R31"/>
  <sheetViews>
    <sheetView zoomScaleNormal="100" workbookViewId="0">
      <selection activeCell="F10" sqref="F10:L10"/>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5">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135"/>
      <c r="C29" s="23" t="s">
        <v>512</v>
      </c>
      <c r="D29" s="285"/>
      <c r="E29" s="285"/>
      <c r="F29" s="285"/>
      <c r="G29" s="285"/>
      <c r="H29" s="285"/>
      <c r="I29" s="63"/>
      <c r="J29" s="76"/>
      <c r="K29" s="83"/>
      <c r="L29" s="83"/>
      <c r="M29" s="141"/>
    </row>
    <row r="30" spans="2:13" ht="21" customHeight="1" thickBot="1">
      <c r="B30" s="282" t="s">
        <v>513</v>
      </c>
      <c r="C30" s="283"/>
      <c r="D30" s="283"/>
      <c r="E30" s="283"/>
      <c r="F30" s="283"/>
      <c r="G30" s="283"/>
      <c r="H30" s="283"/>
      <c r="I30" s="283"/>
      <c r="J30" s="283"/>
      <c r="K30" s="283"/>
      <c r="L30" s="283"/>
      <c r="M30" s="141"/>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E7AB0D6A-7C6D-486C-BF8A-10A06551A63D}">
      <formula1>INDIRECT(D13)</formula1>
    </dataValidation>
    <dataValidation type="list" allowBlank="1" showInputMessage="1" showErrorMessage="1" promptTitle="Team Type" prompt="Select ONE" sqref="C12:E12" xr:uid="{526F2CFA-A987-48A8-B28A-54E1C862F0F3}">
      <formula1>"Select One,All Star/Club,School/CEGEP/ Collegiate/University,Novice/Prep/Cheer Abilities,Stunt Group,Individuals/Duos"</formula1>
    </dataValidation>
    <dataValidation type="list" allowBlank="1" showInputMessage="1" showErrorMessage="1" promptTitle="Division" prompt="Select ONE" sqref="G12:L12" xr:uid="{4C627D19-22C9-4BA3-88CF-6E34E45DE3D0}">
      <formula1>INDIRECT(O12)</formula1>
    </dataValidation>
    <dataValidation type="list" allowBlank="1" showInputMessage="1" showErrorMessage="1" promptTitle="Choose Event Date" prompt="Select One" sqref="F10:L10" xr:uid="{5F18E8A8-3DD7-473F-A56D-207330D38590}">
      <formula1>"27/28 février - CRUSH CUP,20/21 mars – MARCH MASH-UP,17/18 avril - CROWN CLASSIC,15/16 mai - Finale - ROAD TO THE RING"</formula1>
    </dataValidation>
    <dataValidation type="list" allowBlank="1" showInputMessage="1" showErrorMessage="1" sqref="F16:L16" xr:uid="{11E91DC8-1AF9-465D-B873-DF9938E96D6B}">
      <formula1>"November 21/22 - CROWN CLASSIC,December 19/20 - JINGLE BLAST,February 27/28 - CRUSH CUP,March 22/23 – MARCH MASH-UP,May 1/2 Finale - ROAD TO THE RING"</formula1>
    </dataValidation>
    <dataValidation type="date" allowBlank="1" showInputMessage="1" showErrorMessage="1" sqref="M28:M30 K28:L29" xr:uid="{6D96A2B2-4E0A-4A09-B596-DDC1F2F60D32}">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87"/>
  <sheetViews>
    <sheetView tabSelected="1" topLeftCell="B32" zoomScaleNormal="100" workbookViewId="0">
      <selection activeCell="K44" sqref="K44"/>
    </sheetView>
  </sheetViews>
  <sheetFormatPr defaultColWidth="8.85546875" defaultRowHeight="15"/>
  <cols>
    <col min="1" max="1" width="12.140625" customWidth="1"/>
    <col min="2" max="2" width="10.28515625" customWidth="1"/>
    <col min="3" max="3" width="5.85546875" customWidth="1"/>
    <col min="4" max="4" width="3.140625" customWidth="1"/>
    <col min="5" max="5" width="1.7109375" customWidth="1"/>
    <col min="6" max="6" width="16.28515625" customWidth="1"/>
    <col min="7" max="7" width="3.140625" customWidth="1"/>
    <col min="8" max="8" width="7.140625" customWidth="1"/>
    <col min="10" max="10" width="6.85546875" customWidth="1"/>
    <col min="11" max="11" width="19.7109375" customWidth="1"/>
    <col min="12" max="12" width="1.7109375" customWidth="1"/>
  </cols>
  <sheetData>
    <row r="1" spans="1:12" ht="18.75" customHeight="1">
      <c r="A1" s="56" t="s">
        <v>514</v>
      </c>
      <c r="B1" s="57"/>
      <c r="C1" s="58"/>
      <c r="D1" s="58"/>
      <c r="E1" s="7"/>
      <c r="F1" s="7"/>
      <c r="G1" s="7"/>
      <c r="H1" s="41"/>
      <c r="I1" s="41"/>
      <c r="J1" s="41"/>
      <c r="K1" s="41"/>
      <c r="L1" s="41" t="s">
        <v>450</v>
      </c>
    </row>
    <row r="2" spans="1:12" ht="18" customHeight="1">
      <c r="A2" s="186" t="s">
        <v>28</v>
      </c>
      <c r="B2" s="187"/>
      <c r="C2" s="187"/>
      <c r="D2" s="187"/>
      <c r="E2" s="36"/>
      <c r="F2" s="36"/>
      <c r="G2" s="36"/>
      <c r="H2" s="41"/>
      <c r="I2" s="41"/>
      <c r="J2" s="41" t="s">
        <v>4</v>
      </c>
      <c r="K2" s="175">
        <f ca="1">TODAY()</f>
        <v>44244</v>
      </c>
      <c r="L2" s="176"/>
    </row>
    <row r="3" spans="1:12" ht="7.5" customHeight="1" thickBot="1">
      <c r="A3" s="7"/>
      <c r="B3" s="7"/>
      <c r="C3" s="7"/>
      <c r="D3" s="7"/>
      <c r="E3" s="7"/>
      <c r="F3" s="7"/>
      <c r="G3" s="7"/>
      <c r="H3" s="7"/>
      <c r="I3" s="7"/>
    </row>
    <row r="4" spans="1:12" ht="16.5" customHeight="1" thickBot="1">
      <c r="A4" s="183" t="s">
        <v>451</v>
      </c>
      <c r="B4" s="184"/>
      <c r="C4" s="184"/>
      <c r="D4" s="184"/>
      <c r="E4" s="184"/>
      <c r="F4" s="184"/>
      <c r="G4" s="184"/>
      <c r="H4" s="184"/>
      <c r="I4" s="184"/>
      <c r="J4" s="184"/>
      <c r="K4" s="184"/>
      <c r="L4" s="185"/>
    </row>
    <row r="5" spans="1:12" ht="27.95" customHeight="1" thickBot="1">
      <c r="A5" s="188" t="s">
        <v>452</v>
      </c>
      <c r="B5" s="189"/>
      <c r="C5" s="190"/>
      <c r="D5" s="191"/>
      <c r="E5" s="192"/>
      <c r="F5" s="192"/>
      <c r="G5" s="192"/>
      <c r="H5" s="192"/>
      <c r="I5" s="193"/>
      <c r="J5" s="193"/>
      <c r="K5" s="193"/>
      <c r="L5" s="194"/>
    </row>
    <row r="6" spans="1:12" ht="21.75" customHeight="1" thickBot="1">
      <c r="A6" s="166" t="s">
        <v>453</v>
      </c>
      <c r="B6" s="167"/>
      <c r="C6" s="168"/>
      <c r="D6" s="177"/>
      <c r="E6" s="178"/>
      <c r="F6" s="178"/>
      <c r="G6" s="178"/>
      <c r="H6" s="179"/>
      <c r="I6" s="95" t="s">
        <v>448</v>
      </c>
      <c r="J6" s="180"/>
      <c r="K6" s="181"/>
      <c r="L6" s="182"/>
    </row>
    <row r="7" spans="1:12" ht="21.75" customHeight="1" thickBot="1">
      <c r="A7" s="197" t="s">
        <v>454</v>
      </c>
      <c r="B7" s="198"/>
      <c r="C7" s="199"/>
      <c r="D7" s="200"/>
      <c r="E7" s="201"/>
      <c r="F7" s="201"/>
      <c r="G7" s="201"/>
      <c r="H7" s="201"/>
      <c r="I7" s="202"/>
      <c r="J7" s="201"/>
      <c r="K7" s="201"/>
      <c r="L7" s="203"/>
    </row>
    <row r="8" spans="1:12" ht="14.25" customHeight="1" thickBot="1">
      <c r="A8" s="96"/>
      <c r="B8" s="96"/>
      <c r="C8" s="96"/>
      <c r="D8" s="97"/>
      <c r="E8" s="97"/>
      <c r="F8" s="97"/>
      <c r="G8" s="97"/>
      <c r="H8" s="97"/>
      <c r="I8" s="97"/>
      <c r="J8" s="97"/>
      <c r="K8" s="97"/>
      <c r="L8" s="97"/>
    </row>
    <row r="9" spans="1:12" ht="21.75" customHeight="1" thickBot="1">
      <c r="A9" s="215" t="s">
        <v>455</v>
      </c>
      <c r="B9" s="216"/>
      <c r="C9" s="216"/>
      <c r="D9" s="216"/>
      <c r="E9" s="216"/>
      <c r="F9" s="216"/>
      <c r="G9" s="216"/>
      <c r="H9" s="216"/>
      <c r="I9" s="216"/>
      <c r="J9" s="216"/>
      <c r="K9" s="216"/>
      <c r="L9" s="217"/>
    </row>
    <row r="10" spans="1:12" ht="21.75" customHeight="1" thickBot="1">
      <c r="A10" s="166" t="s">
        <v>456</v>
      </c>
      <c r="B10" s="167"/>
      <c r="C10" s="168"/>
      <c r="D10" s="169"/>
      <c r="E10" s="170"/>
      <c r="F10" s="170"/>
      <c r="G10" s="170"/>
      <c r="H10" s="170"/>
      <c r="I10" s="195" t="s">
        <v>458</v>
      </c>
      <c r="J10" s="196"/>
      <c r="K10" s="170" t="s">
        <v>220</v>
      </c>
      <c r="L10" s="174"/>
    </row>
    <row r="11" spans="1:12" ht="21.75" customHeight="1" thickBot="1">
      <c r="A11" s="90" t="s">
        <v>457</v>
      </c>
      <c r="B11" s="91"/>
      <c r="C11" s="92"/>
      <c r="D11" s="169" t="s">
        <v>30</v>
      </c>
      <c r="E11" s="170"/>
      <c r="F11" s="170"/>
      <c r="G11" s="170"/>
      <c r="H11" s="170"/>
      <c r="I11" s="195" t="s">
        <v>516</v>
      </c>
      <c r="J11" s="224"/>
      <c r="K11" s="169"/>
      <c r="L11" s="174"/>
    </row>
    <row r="12" spans="1:12" ht="14.25" customHeight="1" thickBot="1">
      <c r="A12" s="96"/>
      <c r="B12" s="96"/>
      <c r="C12" s="96"/>
      <c r="D12" s="97"/>
      <c r="E12" s="97"/>
      <c r="F12" s="97"/>
      <c r="G12" s="97"/>
      <c r="H12" s="97"/>
      <c r="I12" s="97"/>
      <c r="J12" s="97"/>
      <c r="K12" s="97"/>
      <c r="L12" s="97"/>
    </row>
    <row r="13" spans="1:12" ht="21.75" customHeight="1" thickBot="1">
      <c r="A13" s="218" t="s">
        <v>459</v>
      </c>
      <c r="B13" s="216"/>
      <c r="C13" s="216"/>
      <c r="D13" s="216"/>
      <c r="E13" s="216"/>
      <c r="F13" s="216"/>
      <c r="G13" s="216"/>
      <c r="H13" s="216"/>
      <c r="I13" s="216"/>
      <c r="J13" s="216"/>
      <c r="K13" s="216"/>
      <c r="L13" s="217"/>
    </row>
    <row r="14" spans="1:12" ht="21.75" customHeight="1" thickBot="1">
      <c r="A14" s="166" t="s">
        <v>456</v>
      </c>
      <c r="B14" s="167"/>
      <c r="C14" s="168"/>
      <c r="D14" s="219"/>
      <c r="E14" s="220"/>
      <c r="F14" s="220"/>
      <c r="G14" s="220"/>
      <c r="H14" s="221"/>
      <c r="I14" s="172" t="s">
        <v>458</v>
      </c>
      <c r="J14" s="173"/>
      <c r="K14" s="222" t="s">
        <v>30</v>
      </c>
      <c r="L14" s="223"/>
    </row>
    <row r="15" spans="1:12" ht="21.75" customHeight="1" thickBot="1">
      <c r="A15" s="98" t="s">
        <v>460</v>
      </c>
      <c r="B15" s="99"/>
      <c r="C15" s="100"/>
      <c r="D15" s="152"/>
      <c r="E15" s="162"/>
      <c r="F15" s="162"/>
      <c r="G15" s="153"/>
      <c r="H15" s="154" t="s">
        <v>461</v>
      </c>
      <c r="I15" s="155"/>
      <c r="J15" s="156"/>
      <c r="K15" s="152"/>
      <c r="L15" s="153"/>
    </row>
    <row r="16" spans="1:12" ht="14.25" customHeight="1" thickBot="1"/>
    <row r="17" spans="1:14" ht="21.75" customHeight="1" thickBot="1">
      <c r="A17" s="163" t="s">
        <v>462</v>
      </c>
      <c r="B17" s="164"/>
      <c r="C17" s="164"/>
      <c r="D17" s="164"/>
      <c r="E17" s="164"/>
      <c r="F17" s="164"/>
      <c r="G17" s="164"/>
      <c r="H17" s="164"/>
      <c r="I17" s="164"/>
      <c r="J17" s="164"/>
      <c r="K17" s="164"/>
      <c r="L17" s="165"/>
    </row>
    <row r="18" spans="1:14" ht="21.75" customHeight="1" thickBot="1">
      <c r="A18" s="166" t="s">
        <v>463</v>
      </c>
      <c r="B18" s="167"/>
      <c r="C18" s="168"/>
      <c r="D18" s="169"/>
      <c r="E18" s="170"/>
      <c r="F18" s="170"/>
      <c r="G18" s="170"/>
      <c r="H18" s="171"/>
      <c r="I18" s="172" t="s">
        <v>458</v>
      </c>
      <c r="J18" s="173"/>
      <c r="K18" s="170"/>
      <c r="L18" s="174"/>
    </row>
    <row r="19" spans="1:14" ht="21.75" customHeight="1" thickBot="1">
      <c r="A19" s="98" t="s">
        <v>460</v>
      </c>
      <c r="B19" s="99"/>
      <c r="C19" s="100"/>
      <c r="D19" s="152"/>
      <c r="E19" s="162"/>
      <c r="F19" s="162"/>
      <c r="G19" s="153"/>
      <c r="H19" s="154" t="s">
        <v>461</v>
      </c>
      <c r="I19" s="155"/>
      <c r="J19" s="156"/>
      <c r="K19" s="152"/>
      <c r="L19" s="153"/>
    </row>
    <row r="20" spans="1:14" ht="15.75" thickBot="1"/>
    <row r="21" spans="1:14" ht="18" customHeight="1" thickBot="1">
      <c r="A21" s="225" t="s">
        <v>1</v>
      </c>
      <c r="B21" s="157"/>
      <c r="C21" s="157"/>
      <c r="D21" s="157"/>
      <c r="E21" s="157"/>
      <c r="F21" s="157" t="s">
        <v>449</v>
      </c>
      <c r="G21" s="157"/>
      <c r="H21" s="157"/>
      <c r="I21" s="157"/>
      <c r="J21" s="157"/>
      <c r="K21" s="157"/>
      <c r="L21" s="158"/>
    </row>
    <row r="22" spans="1:14" ht="15" customHeight="1">
      <c r="A22" s="159" t="s">
        <v>464</v>
      </c>
      <c r="B22" s="160"/>
      <c r="C22" s="160"/>
      <c r="D22" s="160"/>
      <c r="E22" s="160"/>
      <c r="F22" s="160"/>
      <c r="G22" s="160"/>
      <c r="H22" s="160"/>
      <c r="I22" s="160"/>
      <c r="J22" s="160"/>
      <c r="K22" s="160"/>
      <c r="L22" s="161"/>
    </row>
    <row r="23" spans="1:14" ht="15.75" thickBot="1">
      <c r="A23" s="55"/>
      <c r="B23" s="15"/>
      <c r="C23" s="15"/>
      <c r="D23" s="15"/>
      <c r="E23" s="15"/>
      <c r="F23" s="12"/>
      <c r="G23" s="12"/>
      <c r="H23" s="13" t="s">
        <v>465</v>
      </c>
      <c r="I23" s="147" t="s">
        <v>466</v>
      </c>
      <c r="J23" s="147"/>
      <c r="K23" s="12"/>
      <c r="L23" s="29"/>
    </row>
    <row r="24" spans="1:14" ht="18" customHeight="1" thickBot="1">
      <c r="A24" s="103" t="s">
        <v>519</v>
      </c>
      <c r="B24" s="15"/>
      <c r="C24" s="15"/>
      <c r="D24" s="15"/>
      <c r="E24" s="15"/>
      <c r="F24" s="60" t="s">
        <v>468</v>
      </c>
      <c r="G24" s="12"/>
      <c r="H24" s="142"/>
      <c r="I24" s="147" t="s">
        <v>469</v>
      </c>
      <c r="J24" s="147"/>
      <c r="K24" s="2">
        <f>SUM(H24*1250)</f>
        <v>0</v>
      </c>
      <c r="L24" s="29"/>
    </row>
    <row r="25" spans="1:14" ht="18" customHeight="1" thickBot="1">
      <c r="A25" s="104" t="s">
        <v>518</v>
      </c>
      <c r="B25" s="20"/>
      <c r="C25" s="20"/>
      <c r="D25" s="20"/>
      <c r="E25" s="20"/>
      <c r="F25" s="60" t="s">
        <v>467</v>
      </c>
      <c r="G25" s="12"/>
      <c r="H25" s="142"/>
      <c r="I25" s="147" t="s">
        <v>470</v>
      </c>
      <c r="J25" s="147"/>
      <c r="K25" s="2">
        <f>SUM(H25*150)</f>
        <v>0</v>
      </c>
      <c r="L25" s="29"/>
    </row>
    <row r="26" spans="1:14" ht="18" customHeight="1" thickBot="1">
      <c r="A26" s="85"/>
      <c r="B26" s="86"/>
      <c r="C26" s="86"/>
      <c r="D26" s="86"/>
      <c r="E26" s="86"/>
      <c r="F26" s="60" t="s">
        <v>391</v>
      </c>
      <c r="G26" s="12"/>
      <c r="H26" s="142"/>
      <c r="I26" s="147" t="s">
        <v>471</v>
      </c>
      <c r="J26" s="147"/>
      <c r="K26" s="2">
        <f>SUM(H26*225)</f>
        <v>0</v>
      </c>
      <c r="L26" s="29"/>
    </row>
    <row r="27" spans="1:14" ht="7.5" customHeight="1">
      <c r="A27" s="28"/>
      <c r="B27" s="12"/>
      <c r="C27" s="12"/>
      <c r="D27" s="12"/>
      <c r="E27" s="12"/>
      <c r="F27" s="12"/>
      <c r="G27" s="12"/>
      <c r="H27" s="1"/>
      <c r="I27" s="12"/>
      <c r="J27" s="12"/>
      <c r="K27" s="12"/>
      <c r="L27" s="29"/>
    </row>
    <row r="28" spans="1:14" ht="9.9499999999999993" customHeight="1" thickBot="1">
      <c r="A28" s="43"/>
      <c r="B28" s="44"/>
      <c r="C28" s="44"/>
      <c r="D28" s="44"/>
      <c r="E28" s="44"/>
      <c r="F28" s="42"/>
      <c r="G28" s="12"/>
      <c r="H28" s="1"/>
      <c r="I28" s="147"/>
      <c r="J28" s="147"/>
      <c r="K28" s="12"/>
      <c r="L28" s="29"/>
      <c r="N28" s="10"/>
    </row>
    <row r="29" spans="1:14" ht="18" customHeight="1" thickBot="1">
      <c r="A29" s="213" t="s">
        <v>472</v>
      </c>
      <c r="B29" s="214"/>
      <c r="C29" s="45"/>
      <c r="D29" s="45"/>
      <c r="E29" s="45"/>
      <c r="F29" s="60" t="s">
        <v>468</v>
      </c>
      <c r="G29" s="12"/>
      <c r="H29" s="142"/>
      <c r="I29" s="147" t="s">
        <v>475</v>
      </c>
      <c r="J29" s="147"/>
      <c r="K29" s="2">
        <f>SUM(H29*850)</f>
        <v>0</v>
      </c>
      <c r="L29" s="29"/>
      <c r="N29" s="11"/>
    </row>
    <row r="30" spans="1:14" ht="18" customHeight="1" thickBot="1">
      <c r="A30" s="148" t="s">
        <v>526</v>
      </c>
      <c r="B30" s="149"/>
      <c r="C30" s="149"/>
      <c r="D30" s="149"/>
      <c r="E30" s="149"/>
      <c r="F30" s="60" t="s">
        <v>467</v>
      </c>
      <c r="G30" s="12"/>
      <c r="H30" s="142"/>
      <c r="I30" s="147" t="s">
        <v>476</v>
      </c>
      <c r="J30" s="147"/>
      <c r="K30" s="2">
        <f>SUM(H30*100)</f>
        <v>0</v>
      </c>
      <c r="L30" s="29"/>
    </row>
    <row r="31" spans="1:14" ht="18" customHeight="1" thickBot="1">
      <c r="A31" s="150" t="s">
        <v>473</v>
      </c>
      <c r="B31" s="151"/>
      <c r="C31" s="87"/>
      <c r="D31" s="87"/>
      <c r="E31" s="87"/>
      <c r="F31" s="60" t="s">
        <v>391</v>
      </c>
      <c r="G31" s="12"/>
      <c r="H31" s="142"/>
      <c r="I31" s="147" t="s">
        <v>477</v>
      </c>
      <c r="J31" s="147"/>
      <c r="K31" s="2">
        <f>SUM(H31*150)</f>
        <v>0</v>
      </c>
      <c r="L31" s="29"/>
      <c r="N31" s="10"/>
    </row>
    <row r="32" spans="1:14" ht="7.5" customHeight="1">
      <c r="A32" s="105"/>
      <c r="B32" s="106"/>
      <c r="C32" s="106"/>
      <c r="D32" s="106"/>
      <c r="E32" s="106"/>
      <c r="F32" s="14"/>
      <c r="G32" s="12"/>
      <c r="H32" s="1"/>
      <c r="I32" s="15"/>
      <c r="J32" s="15"/>
      <c r="K32" s="3"/>
      <c r="L32" s="29"/>
      <c r="N32" s="10"/>
    </row>
    <row r="33" spans="1:14" ht="11.25" customHeight="1" thickBot="1">
      <c r="A33" s="103"/>
      <c r="B33" s="107"/>
      <c r="C33" s="107"/>
      <c r="D33" s="107"/>
      <c r="E33" s="107"/>
      <c r="F33" s="17"/>
      <c r="G33" s="12"/>
      <c r="H33" s="13"/>
      <c r="I33" s="18"/>
      <c r="J33" s="18"/>
      <c r="K33" s="3"/>
      <c r="L33" s="29"/>
      <c r="N33" s="11"/>
    </row>
    <row r="34" spans="1:14" ht="15.75" thickBot="1">
      <c r="A34" s="213" t="s">
        <v>474</v>
      </c>
      <c r="B34" s="214"/>
      <c r="C34" s="108"/>
      <c r="D34" s="108"/>
      <c r="E34" s="107"/>
      <c r="F34" s="60" t="s">
        <v>468</v>
      </c>
      <c r="G34" s="12"/>
      <c r="H34" s="142"/>
      <c r="I34" s="147" t="s">
        <v>478</v>
      </c>
      <c r="J34" s="147"/>
      <c r="K34" s="2">
        <f>SUM(H34*450)</f>
        <v>0</v>
      </c>
      <c r="L34" s="29"/>
    </row>
    <row r="35" spans="1:14" ht="16.5" thickBot="1">
      <c r="A35" s="148" t="s">
        <v>526</v>
      </c>
      <c r="B35" s="149"/>
      <c r="C35" s="149"/>
      <c r="D35" s="149"/>
      <c r="E35" s="149"/>
      <c r="F35" s="60" t="s">
        <v>467</v>
      </c>
      <c r="G35" s="12"/>
      <c r="H35" s="142"/>
      <c r="I35" s="147" t="s">
        <v>479</v>
      </c>
      <c r="J35" s="147"/>
      <c r="K35" s="2">
        <f>SUM(H35*50)</f>
        <v>0</v>
      </c>
      <c r="L35" s="29"/>
      <c r="N35" s="10"/>
    </row>
    <row r="36" spans="1:14" ht="16.5" thickBot="1">
      <c r="A36" s="150" t="s">
        <v>473</v>
      </c>
      <c r="B36" s="151"/>
      <c r="C36" s="87"/>
      <c r="D36" s="87"/>
      <c r="E36" s="87"/>
      <c r="F36" s="60" t="s">
        <v>391</v>
      </c>
      <c r="G36" s="12"/>
      <c r="H36" s="142"/>
      <c r="I36" s="147" t="s">
        <v>480</v>
      </c>
      <c r="J36" s="147"/>
      <c r="K36" s="2">
        <f>SUM(H36*75)</f>
        <v>0</v>
      </c>
      <c r="L36" s="29"/>
      <c r="N36" s="11"/>
    </row>
    <row r="37" spans="1:14" ht="6" customHeight="1">
      <c r="A37" s="30"/>
      <c r="B37" s="19"/>
      <c r="C37" s="12"/>
      <c r="D37" s="12"/>
      <c r="E37" s="45"/>
      <c r="F37" s="14"/>
      <c r="G37" s="12"/>
      <c r="H37" s="1"/>
      <c r="I37" s="18"/>
      <c r="J37" s="18"/>
      <c r="K37" s="3"/>
      <c r="L37" s="29"/>
      <c r="N37" s="11"/>
    </row>
    <row r="38" spans="1:14" ht="7.5" customHeight="1" thickBot="1">
      <c r="A38" s="33"/>
      <c r="B38" s="22"/>
      <c r="C38" s="22"/>
      <c r="D38" s="22"/>
      <c r="E38" s="22"/>
      <c r="F38" s="22"/>
      <c r="G38" s="12"/>
      <c r="H38" s="12"/>
      <c r="I38" s="23"/>
      <c r="J38" s="23"/>
      <c r="K38" s="24"/>
      <c r="L38" s="29"/>
    </row>
    <row r="39" spans="1:14" ht="15.75" thickBot="1">
      <c r="A39" s="213" t="s">
        <v>522</v>
      </c>
      <c r="B39" s="214"/>
      <c r="C39" s="108"/>
      <c r="D39" s="108"/>
      <c r="E39" s="107"/>
      <c r="F39" s="60" t="s">
        <v>468</v>
      </c>
      <c r="G39" s="12"/>
      <c r="H39" s="142"/>
      <c r="I39" s="147" t="s">
        <v>523</v>
      </c>
      <c r="J39" s="147"/>
      <c r="K39" s="2">
        <f>SUM(H39*500)</f>
        <v>0</v>
      </c>
      <c r="L39" s="29"/>
    </row>
    <row r="40" spans="1:14" ht="16.5" thickBot="1">
      <c r="A40" s="148" t="s">
        <v>526</v>
      </c>
      <c r="B40" s="149"/>
      <c r="C40" s="149"/>
      <c r="D40" s="149"/>
      <c r="E40" s="149"/>
      <c r="F40" s="60" t="s">
        <v>467</v>
      </c>
      <c r="G40" s="12"/>
      <c r="H40" s="142"/>
      <c r="I40" s="147" t="s">
        <v>524</v>
      </c>
      <c r="J40" s="147"/>
      <c r="K40" s="2">
        <f>SUM(H40*60)</f>
        <v>0</v>
      </c>
      <c r="L40" s="29"/>
      <c r="N40" s="10"/>
    </row>
    <row r="41" spans="1:14" ht="16.5" thickBot="1">
      <c r="A41" s="150" t="s">
        <v>473</v>
      </c>
      <c r="B41" s="151"/>
      <c r="C41" s="87"/>
      <c r="D41" s="87"/>
      <c r="E41" s="87"/>
      <c r="F41" s="60" t="s">
        <v>391</v>
      </c>
      <c r="G41" s="12"/>
      <c r="H41" s="142"/>
      <c r="I41" s="147" t="s">
        <v>525</v>
      </c>
      <c r="J41" s="147"/>
      <c r="K41" s="2">
        <f>SUM(H41*85)</f>
        <v>0</v>
      </c>
      <c r="L41" s="29"/>
      <c r="N41" s="11"/>
    </row>
    <row r="42" spans="1:14" ht="11.25" customHeight="1" thickBot="1">
      <c r="A42" s="103"/>
      <c r="B42" s="107"/>
      <c r="C42" s="107"/>
      <c r="D42" s="107"/>
      <c r="E42" s="107"/>
      <c r="F42" s="17"/>
      <c r="G42" s="12"/>
      <c r="H42" s="13"/>
      <c r="I42" s="146"/>
      <c r="J42" s="146"/>
      <c r="K42" s="3"/>
      <c r="L42" s="29"/>
      <c r="N42" s="11"/>
    </row>
    <row r="43" spans="1:14" ht="16.5" thickBot="1">
      <c r="A43" s="31"/>
      <c r="B43" s="21"/>
      <c r="C43" s="21"/>
      <c r="D43" s="21"/>
      <c r="E43" s="21"/>
      <c r="F43" s="21"/>
      <c r="G43" s="12"/>
      <c r="H43" s="12"/>
      <c r="I43" s="27" t="s">
        <v>3</v>
      </c>
      <c r="J43" s="12"/>
      <c r="K43" s="4">
        <f>SUM(K24:K41)</f>
        <v>0</v>
      </c>
      <c r="L43" s="29"/>
    </row>
    <row r="44" spans="1:14" ht="18" customHeight="1" thickBot="1">
      <c r="A44" s="32"/>
      <c r="B44" s="21"/>
      <c r="C44" s="21"/>
      <c r="D44" s="21"/>
      <c r="E44" s="46"/>
      <c r="F44" s="205" t="s">
        <v>27</v>
      </c>
      <c r="G44" s="206"/>
      <c r="H44" s="206"/>
      <c r="I44" s="134">
        <f>VLOOKUP(D11,TaxRates,2,FALSE)</f>
        <v>0</v>
      </c>
      <c r="J44" s="16"/>
      <c r="K44" s="59">
        <f>K43*I44</f>
        <v>0</v>
      </c>
      <c r="L44" s="29"/>
      <c r="N44" s="6"/>
    </row>
    <row r="45" spans="1:14" ht="9" customHeight="1" thickBot="1">
      <c r="A45" s="33"/>
      <c r="B45" s="22"/>
      <c r="C45" s="22"/>
      <c r="D45" s="22"/>
      <c r="E45" s="22"/>
      <c r="F45" s="22"/>
      <c r="G45" s="12"/>
      <c r="H45" s="12"/>
      <c r="I45" s="23"/>
      <c r="J45" s="23"/>
      <c r="K45" s="24"/>
      <c r="L45" s="29"/>
    </row>
    <row r="46" spans="1:14" ht="23.25" customHeight="1" thickBot="1">
      <c r="A46" s="33"/>
      <c r="B46" s="22"/>
      <c r="C46" s="22"/>
      <c r="D46" s="22"/>
      <c r="E46" s="22"/>
      <c r="F46" s="22"/>
      <c r="G46" s="12"/>
      <c r="H46" s="12"/>
      <c r="I46" s="23"/>
      <c r="J46" s="109" t="s">
        <v>481</v>
      </c>
      <c r="K46" s="110">
        <f>SUM(K43:K44)</f>
        <v>0</v>
      </c>
      <c r="L46" s="29"/>
    </row>
    <row r="47" spans="1:14" ht="4.5" customHeight="1" thickBot="1">
      <c r="A47" s="35"/>
      <c r="B47" s="25"/>
      <c r="C47" s="25"/>
      <c r="D47" s="25"/>
      <c r="E47" s="25"/>
      <c r="F47" s="25"/>
      <c r="G47" s="25"/>
      <c r="H47" s="25"/>
      <c r="I47" s="25"/>
      <c r="J47" s="25"/>
      <c r="K47" s="25"/>
      <c r="L47" s="34"/>
    </row>
    <row r="48" spans="1:14" ht="15" customHeight="1">
      <c r="A48" s="207" t="s">
        <v>482</v>
      </c>
      <c r="B48" s="208"/>
      <c r="C48" s="208"/>
      <c r="D48" s="208"/>
      <c r="E48" s="208"/>
      <c r="F48" s="208"/>
      <c r="G48" s="208"/>
      <c r="H48" s="208"/>
      <c r="I48" s="208"/>
      <c r="J48" s="208"/>
      <c r="K48" s="208"/>
      <c r="L48" s="209"/>
    </row>
    <row r="49" spans="1:256" ht="48.75" customHeight="1">
      <c r="A49" s="210" t="s">
        <v>515</v>
      </c>
      <c r="B49" s="211"/>
      <c r="C49" s="211"/>
      <c r="D49" s="211"/>
      <c r="E49" s="211"/>
      <c r="F49" s="211"/>
      <c r="G49" s="211"/>
      <c r="H49" s="211"/>
      <c r="I49" s="211"/>
      <c r="J49" s="211"/>
      <c r="K49" s="211"/>
      <c r="L49" s="212"/>
    </row>
    <row r="50" spans="1:256" ht="15.75" customHeight="1">
      <c r="A50" s="51" t="s">
        <v>520</v>
      </c>
      <c r="H50" s="102" t="s">
        <v>485</v>
      </c>
      <c r="I50" t="s">
        <v>5</v>
      </c>
      <c r="L50" s="29"/>
    </row>
    <row r="51" spans="1:256" ht="15.75" customHeight="1">
      <c r="A51" s="51" t="s">
        <v>486</v>
      </c>
      <c r="B51" s="47"/>
      <c r="C51" s="48"/>
      <c r="D51" s="48"/>
      <c r="E51" s="48"/>
      <c r="F51" s="48"/>
      <c r="G51" s="48"/>
      <c r="H51" s="40" t="s">
        <v>484</v>
      </c>
      <c r="I51" s="101" t="s">
        <v>5</v>
      </c>
      <c r="J51" s="48"/>
      <c r="K51" s="48"/>
      <c r="L51" s="49"/>
    </row>
    <row r="52" spans="1:256" ht="14.25" customHeight="1">
      <c r="A52" s="51" t="s">
        <v>486</v>
      </c>
      <c r="B52" s="50"/>
      <c r="C52" s="48"/>
      <c r="D52" s="48"/>
      <c r="E52" s="48"/>
      <c r="F52" s="48"/>
      <c r="G52" s="48"/>
      <c r="H52" s="40" t="s">
        <v>483</v>
      </c>
      <c r="I52" s="37" t="s">
        <v>6</v>
      </c>
      <c r="J52" s="48"/>
      <c r="K52" s="48"/>
      <c r="L52" s="49"/>
      <c r="Q52" s="5"/>
    </row>
    <row r="53" spans="1:256" ht="14.25" customHeight="1">
      <c r="A53" s="51"/>
      <c r="B53" s="37"/>
      <c r="C53" s="37"/>
      <c r="D53" s="37"/>
      <c r="E53" s="37"/>
      <c r="F53" s="37"/>
      <c r="G53" s="37"/>
      <c r="H53" s="37"/>
      <c r="I53" s="37" t="s">
        <v>244</v>
      </c>
      <c r="J53" s="37"/>
      <c r="K53" s="37"/>
      <c r="L53" s="52"/>
      <c r="Q53" s="5"/>
    </row>
    <row r="54" spans="1:256" ht="14.25" customHeight="1">
      <c r="A54" s="111" t="s">
        <v>2</v>
      </c>
      <c r="B54" s="112">
        <f ca="1">TODAY()</f>
        <v>44244</v>
      </c>
      <c r="C54" s="37"/>
      <c r="D54" s="37"/>
      <c r="E54" s="37"/>
      <c r="F54" s="37"/>
      <c r="G54" s="37"/>
      <c r="H54" s="37"/>
      <c r="I54" s="37" t="s">
        <v>245</v>
      </c>
      <c r="J54" s="37"/>
      <c r="K54" s="37"/>
      <c r="L54" s="52"/>
      <c r="Q54" s="5"/>
    </row>
    <row r="55" spans="1:256" ht="6.95" customHeight="1" thickBot="1">
      <c r="A55" s="26"/>
      <c r="B55" s="25"/>
      <c r="C55" s="38"/>
      <c r="D55" s="38"/>
      <c r="E55" s="25"/>
      <c r="F55" s="53"/>
      <c r="G55" s="38"/>
      <c r="H55" s="38"/>
      <c r="I55" s="38"/>
      <c r="J55" s="25"/>
      <c r="K55" s="25"/>
      <c r="L55" s="39"/>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c r="EN55" s="204"/>
      <c r="EO55" s="204"/>
      <c r="EP55" s="204"/>
      <c r="EQ55" s="204"/>
      <c r="ER55" s="204"/>
      <c r="ES55" s="204"/>
      <c r="ET55" s="204"/>
      <c r="EU55" s="204"/>
      <c r="EV55" s="204"/>
      <c r="EW55" s="204"/>
      <c r="EX55" s="204"/>
      <c r="EY55" s="204"/>
      <c r="EZ55" s="204"/>
      <c r="FA55" s="204"/>
      <c r="FB55" s="204"/>
      <c r="FC55" s="204"/>
      <c r="FD55" s="204"/>
      <c r="FE55" s="204"/>
      <c r="FF55" s="204"/>
      <c r="FG55" s="204"/>
      <c r="FH55" s="204"/>
      <c r="FI55" s="204"/>
      <c r="FJ55" s="204"/>
      <c r="FK55" s="204"/>
      <c r="FL55" s="204"/>
      <c r="FM55" s="204"/>
      <c r="FN55" s="204"/>
      <c r="FO55" s="204"/>
      <c r="FP55" s="204"/>
      <c r="FQ55" s="204"/>
      <c r="FR55" s="204"/>
      <c r="FS55" s="204"/>
      <c r="FT55" s="204"/>
      <c r="FU55" s="204"/>
      <c r="FV55" s="204"/>
      <c r="FW55" s="204"/>
      <c r="FX55" s="204"/>
      <c r="FY55" s="204"/>
      <c r="FZ55" s="204"/>
      <c r="GA55" s="204"/>
      <c r="GB55" s="204"/>
      <c r="GC55" s="204"/>
      <c r="GD55" s="204"/>
      <c r="GE55" s="204"/>
      <c r="GF55" s="204"/>
      <c r="GG55" s="204"/>
      <c r="GH55" s="204"/>
      <c r="GI55" s="204"/>
      <c r="GJ55" s="204"/>
      <c r="GK55" s="204"/>
      <c r="GL55" s="204"/>
      <c r="GM55" s="204"/>
      <c r="GN55" s="204"/>
      <c r="GO55" s="204"/>
      <c r="GP55" s="204"/>
      <c r="GQ55" s="204"/>
      <c r="GR55" s="204"/>
      <c r="GS55" s="204"/>
      <c r="GT55" s="204"/>
      <c r="GU55" s="204"/>
      <c r="GV55" s="204"/>
      <c r="GW55" s="204"/>
      <c r="GX55" s="204"/>
      <c r="GY55" s="204"/>
      <c r="GZ55" s="204"/>
      <c r="HA55" s="204"/>
      <c r="HB55" s="204"/>
      <c r="HC55" s="204"/>
      <c r="HD55" s="204"/>
      <c r="HE55" s="204"/>
      <c r="HF55" s="204"/>
      <c r="HG55" s="204"/>
      <c r="HH55" s="204"/>
      <c r="HI55" s="204"/>
      <c r="HJ55" s="204"/>
      <c r="HK55" s="204"/>
      <c r="HL55" s="204"/>
      <c r="HM55" s="204"/>
      <c r="HN55" s="204"/>
      <c r="HO55" s="204"/>
      <c r="HP55" s="204"/>
      <c r="HQ55" s="204"/>
      <c r="HR55" s="204"/>
      <c r="HS55" s="204"/>
      <c r="HT55" s="204"/>
      <c r="HU55" s="204"/>
      <c r="HV55" s="204"/>
      <c r="HW55" s="204"/>
      <c r="HX55" s="204"/>
      <c r="HY55" s="204"/>
      <c r="HZ55" s="204"/>
      <c r="IA55" s="204"/>
      <c r="IB55" s="204"/>
      <c r="IC55" s="204"/>
      <c r="ID55" s="204"/>
      <c r="IE55" s="204"/>
      <c r="IF55" s="204"/>
      <c r="IG55" s="204"/>
      <c r="IH55" s="204"/>
      <c r="II55" s="204"/>
      <c r="IJ55" s="204"/>
      <c r="IK55" s="204"/>
      <c r="IL55" s="204"/>
      <c r="IM55" s="204"/>
      <c r="IN55" s="204"/>
      <c r="IO55" s="204"/>
      <c r="IP55" s="204"/>
      <c r="IQ55" s="204"/>
      <c r="IR55" s="204"/>
      <c r="IS55" s="204"/>
      <c r="IT55" s="204"/>
      <c r="IU55" s="204"/>
      <c r="IV55" s="204"/>
    </row>
    <row r="87" spans="1:1" ht="15.75">
      <c r="A87" s="88"/>
    </row>
  </sheetData>
  <sheetProtection selectLockedCells="1"/>
  <mergeCells count="84">
    <mergeCell ref="I31:J31"/>
    <mergeCell ref="I35:J35"/>
    <mergeCell ref="I30:J30"/>
    <mergeCell ref="I28:J28"/>
    <mergeCell ref="I29:J29"/>
    <mergeCell ref="A29:B29"/>
    <mergeCell ref="A34:B34"/>
    <mergeCell ref="A31:B31"/>
    <mergeCell ref="A30:E30"/>
    <mergeCell ref="D11:H11"/>
    <mergeCell ref="D15:G15"/>
    <mergeCell ref="A21:E21"/>
    <mergeCell ref="K11:L11"/>
    <mergeCell ref="A9:L9"/>
    <mergeCell ref="A13:L13"/>
    <mergeCell ref="A14:C14"/>
    <mergeCell ref="D14:H14"/>
    <mergeCell ref="I14:J14"/>
    <mergeCell ref="K14:L14"/>
    <mergeCell ref="K10:L10"/>
    <mergeCell ref="I11:J11"/>
    <mergeCell ref="CG55:CR55"/>
    <mergeCell ref="CS55:DD55"/>
    <mergeCell ref="F44:H44"/>
    <mergeCell ref="I34:J34"/>
    <mergeCell ref="I36:J36"/>
    <mergeCell ref="Y55:AJ55"/>
    <mergeCell ref="AK55:AV55"/>
    <mergeCell ref="A48:L48"/>
    <mergeCell ref="A49:L49"/>
    <mergeCell ref="M55:X55"/>
    <mergeCell ref="AW55:BH55"/>
    <mergeCell ref="BI55:BT55"/>
    <mergeCell ref="BU55:CF55"/>
    <mergeCell ref="A35:E35"/>
    <mergeCell ref="A36:B36"/>
    <mergeCell ref="A39:B39"/>
    <mergeCell ref="DE55:DP55"/>
    <mergeCell ref="IS55:IV55"/>
    <mergeCell ref="DQ55:EB55"/>
    <mergeCell ref="EC55:EN55"/>
    <mergeCell ref="EO55:EZ55"/>
    <mergeCell ref="FA55:FL55"/>
    <mergeCell ref="FM55:FX55"/>
    <mergeCell ref="FY55:GJ55"/>
    <mergeCell ref="GK55:GV55"/>
    <mergeCell ref="GW55:HH55"/>
    <mergeCell ref="HI55:HT55"/>
    <mergeCell ref="HU55:IF55"/>
    <mergeCell ref="IG55:IR55"/>
    <mergeCell ref="K2:L2"/>
    <mergeCell ref="A10:C10"/>
    <mergeCell ref="A6:C6"/>
    <mergeCell ref="D6:H6"/>
    <mergeCell ref="J6:L6"/>
    <mergeCell ref="A4:L4"/>
    <mergeCell ref="A2:D2"/>
    <mergeCell ref="A5:C5"/>
    <mergeCell ref="D5:L5"/>
    <mergeCell ref="D10:H10"/>
    <mergeCell ref="I10:J10"/>
    <mergeCell ref="A7:C7"/>
    <mergeCell ref="D7:L7"/>
    <mergeCell ref="I26:J26"/>
    <mergeCell ref="I24:J24"/>
    <mergeCell ref="I23:J23"/>
    <mergeCell ref="I25:J25"/>
    <mergeCell ref="K15:L15"/>
    <mergeCell ref="H15:J15"/>
    <mergeCell ref="F21:L21"/>
    <mergeCell ref="A22:L22"/>
    <mergeCell ref="D19:G19"/>
    <mergeCell ref="H19:J19"/>
    <mergeCell ref="K19:L19"/>
    <mergeCell ref="A17:L17"/>
    <mergeCell ref="A18:C18"/>
    <mergeCell ref="D18:H18"/>
    <mergeCell ref="I18:J18"/>
    <mergeCell ref="K18:L18"/>
    <mergeCell ref="I39:J39"/>
    <mergeCell ref="A40:E40"/>
    <mergeCell ref="I40:J40"/>
    <mergeCell ref="A41:B41"/>
    <mergeCell ref="I41:J41"/>
  </mergeCells>
  <phoneticPr fontId="0" type="noConversion"/>
  <dataValidations count="1">
    <dataValidation allowBlank="1" showInputMessage="1" showErrorMessage="1" prompt="Include County Code" sqref="J6:L6" xr:uid="{708561A0-8ED7-B441-A75E-C39319C2C7CA}"/>
  </dataValidations>
  <printOptions horizontalCentered="1" verticalCentered="1"/>
  <pageMargins left="0.5" right="0.5" top="0.5" bottom="0.5" header="0" footer="0"/>
  <pageSetup scale="80"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promptTitle="CANADIAN Province / Territory" prompt="Select One if your program is from Canada" xr:uid="{D358B964-6E60-274A-8B24-CE26989897B1}">
          <x14:formula1>
            <xm:f>Divisions!$D$92:$D$105</xm:f>
          </x14:formula1>
          <xm:sqref>D11:H11</xm:sqref>
        </x14:dataValidation>
        <x14:dataValidation type="list" allowBlank="1" showInputMessage="1" showErrorMessage="1" promptTitle="Country" prompt="Select one if applicable" xr:uid="{990580AC-BC98-144F-83E8-9C7253E6253E}">
          <x14:formula1>
            <xm:f>Divisions!$C$222:$C$418</xm:f>
          </x14:formula1>
          <xm:sqref>K14:L14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R31"/>
  <sheetViews>
    <sheetView zoomScaleNormal="100" workbookViewId="0">
      <selection activeCell="F10" sqref="F10:L10"/>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4">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81"/>
      <c r="C29" s="23" t="s">
        <v>512</v>
      </c>
      <c r="D29" s="285"/>
      <c r="E29" s="285"/>
      <c r="F29" s="285"/>
      <c r="G29" s="285"/>
      <c r="H29" s="285"/>
      <c r="I29" s="63"/>
      <c r="J29" s="76"/>
      <c r="K29" s="83"/>
      <c r="L29" s="83"/>
      <c r="M29" s="82"/>
    </row>
    <row r="30" spans="2:13" ht="21" customHeight="1" thickBot="1">
      <c r="B30" s="282" t="s">
        <v>513</v>
      </c>
      <c r="C30" s="283"/>
      <c r="D30" s="283"/>
      <c r="E30" s="283"/>
      <c r="F30" s="283"/>
      <c r="G30" s="283"/>
      <c r="H30" s="283"/>
      <c r="I30" s="283"/>
      <c r="J30" s="283"/>
      <c r="K30" s="283"/>
      <c r="L30" s="283"/>
      <c r="M30" s="82"/>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B31:C31"/>
    <mergeCell ref="I14:J14"/>
    <mergeCell ref="B28:D28"/>
    <mergeCell ref="E28:H28"/>
    <mergeCell ref="B23:L23"/>
    <mergeCell ref="C14:D14"/>
    <mergeCell ref="B30:L30"/>
    <mergeCell ref="B24:L24"/>
    <mergeCell ref="B18:L18"/>
    <mergeCell ref="B19:L19"/>
    <mergeCell ref="B20:L20"/>
    <mergeCell ref="B21:L21"/>
    <mergeCell ref="B22:L22"/>
    <mergeCell ref="B25:L25"/>
    <mergeCell ref="D29:H29"/>
    <mergeCell ref="B2:M2"/>
    <mergeCell ref="B11:M11"/>
    <mergeCell ref="D4:M4"/>
    <mergeCell ref="D3:L3"/>
    <mergeCell ref="E14:F14"/>
    <mergeCell ref="B6:C6"/>
    <mergeCell ref="B3:C3"/>
    <mergeCell ref="B5:L5"/>
    <mergeCell ref="B9:M9"/>
    <mergeCell ref="B10:E10"/>
    <mergeCell ref="F10:L10"/>
    <mergeCell ref="D6:L6"/>
    <mergeCell ref="D7:L7"/>
    <mergeCell ref="B7:C7"/>
    <mergeCell ref="B8:C8"/>
    <mergeCell ref="D8:L8"/>
    <mergeCell ref="C12:E12"/>
    <mergeCell ref="G12:L12"/>
    <mergeCell ref="B26:L26"/>
    <mergeCell ref="K28:M28"/>
    <mergeCell ref="B17:L17"/>
  </mergeCells>
  <phoneticPr fontId="0" type="noConversion"/>
  <dataValidations count="6">
    <dataValidation type="date" allowBlank="1" showInputMessage="1" showErrorMessage="1" sqref="M28:M30 K28:L29" xr:uid="{364B1F89-51C2-1A43-A7FD-8B20573B274E}">
      <formula1>44075</formula1>
      <formula2>44377</formula2>
    </dataValidation>
    <dataValidation type="list" allowBlank="1" showInputMessage="1" showErrorMessage="1" sqref="F16:L16" xr:uid="{8749369E-3EDA-3F44-8BC4-7413E6E65AC9}">
      <formula1>"November 21/22 - CROWN CLASSIC,December 19/20 - JINGLE BLAST,February 27/28 - CRUSH CUP,March 22/23 – MARCH MASH-UP,May 1/2 Finale - ROAD TO THE RING"</formula1>
    </dataValidation>
    <dataValidation type="list" allowBlank="1" showInputMessage="1" showErrorMessage="1" promptTitle="Choose Event Date" prompt="Select One" sqref="F10:L10" xr:uid="{B736ED88-5346-F448-921A-F7E1E659FA16}">
      <formula1>"27/28 février - CRUSH CUP,20/21 mars – MARCH MASH-UP,17/18 avril - CROWN CLASSIC,15/16 mai - Finale - ROAD TO THE RING"</formula1>
    </dataValidation>
    <dataValidation type="list" allowBlank="1" showInputMessage="1" showErrorMessage="1" promptTitle="Division" prompt="Select ONE" sqref="G12:L12" xr:uid="{91CA7D5E-B3C4-1748-B29B-F7CB3CE271F3}">
      <formula1>INDIRECT(O12)</formula1>
    </dataValidation>
    <dataValidation type="list" allowBlank="1" showInputMessage="1" showErrorMessage="1" promptTitle="Team Type" prompt="Select ONE" sqref="C12:E12" xr:uid="{E722E9CA-B840-2644-8759-4B6FD89558B5}">
      <formula1>"Select One,All Star/Club,School/CEGEP/ Collegiate/University,Novice/Prep/Cheer Abilities,Stunt Group,Individuals/Duos"</formula1>
    </dataValidation>
    <dataValidation type="list" allowBlank="1" showInputMessage="1" showErrorMessage="1" sqref="H13:L13" xr:uid="{F1BCC0B9-1C1A-0949-B13C-8A3203F2C6C2}">
      <formula1>INDIRECT(D13)</formula1>
    </dataValidation>
  </dataValidations>
  <pageMargins left="0.43307086614173201" right="0.43307086614173201" top="0.418110236220472" bottom="0.118110236220472" header="0" footer="0"/>
  <pageSetup scale="7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BAB5-5399-404B-8EC8-2F0E685368ED}">
  <sheetPr>
    <pageSetUpPr fitToPage="1"/>
  </sheetPr>
  <dimension ref="A1:R31"/>
  <sheetViews>
    <sheetView zoomScaleNormal="100" workbookViewId="0">
      <selection activeCell="F10" sqref="F10:L10"/>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5">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135"/>
      <c r="C29" s="23" t="s">
        <v>512</v>
      </c>
      <c r="D29" s="285"/>
      <c r="E29" s="285"/>
      <c r="F29" s="285"/>
      <c r="G29" s="285"/>
      <c r="H29" s="285"/>
      <c r="I29" s="63"/>
      <c r="J29" s="76"/>
      <c r="K29" s="83"/>
      <c r="L29" s="83"/>
      <c r="M29" s="141"/>
    </row>
    <row r="30" spans="2:13" ht="21" customHeight="1" thickBot="1">
      <c r="B30" s="282" t="s">
        <v>513</v>
      </c>
      <c r="C30" s="283"/>
      <c r="D30" s="283"/>
      <c r="E30" s="283"/>
      <c r="F30" s="283"/>
      <c r="G30" s="283"/>
      <c r="H30" s="283"/>
      <c r="I30" s="283"/>
      <c r="J30" s="283"/>
      <c r="K30" s="283"/>
      <c r="L30" s="283"/>
      <c r="M30" s="141"/>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E8BA9CDD-21BF-4564-920E-D418319B20D2}">
      <formula1>INDIRECT(D13)</formula1>
    </dataValidation>
    <dataValidation type="list" allowBlank="1" showInputMessage="1" showErrorMessage="1" promptTitle="Team Type" prompt="Select ONE" sqref="C12:E12" xr:uid="{D691B91A-6247-4710-9BC2-444BFCD0A728}">
      <formula1>"Select One,All Star/Club,School/CEGEP/ Collegiate/University,Novice/Prep/Cheer Abilities,Stunt Group,Individuals/Duos"</formula1>
    </dataValidation>
    <dataValidation type="list" allowBlank="1" showInputMessage="1" showErrorMessage="1" promptTitle="Division" prompt="Select ONE" sqref="G12:L12" xr:uid="{F9731D58-1B7F-49B2-8D69-EF7102D7DE4D}">
      <formula1>INDIRECT(O12)</formula1>
    </dataValidation>
    <dataValidation type="list" allowBlank="1" showInputMessage="1" showErrorMessage="1" promptTitle="Choose Event Date" prompt="Select One" sqref="F10:L10" xr:uid="{B48BF2BE-5BD6-4B5C-B22B-B2A036DCDD02}">
      <formula1>"27/28 février - CRUSH CUP,20/21 mars – MARCH MASH-UP,17/18 avril - CROWN CLASSIC,15/16 mai - Finale - ROAD TO THE RING"</formula1>
    </dataValidation>
    <dataValidation type="list" allowBlank="1" showInputMessage="1" showErrorMessage="1" sqref="F16:L16" xr:uid="{1611B088-CA6A-4F5C-9A53-DB841E359965}">
      <formula1>"November 21/22 - CROWN CLASSIC,December 19/20 - JINGLE BLAST,February 27/28 - CRUSH CUP,March 22/23 – MARCH MASH-UP,May 1/2 Finale - ROAD TO THE RING"</formula1>
    </dataValidation>
    <dataValidation type="date" allowBlank="1" showInputMessage="1" showErrorMessage="1" sqref="M28:M30 K28:L29" xr:uid="{81E5D448-DD7B-462A-9E5B-E9C7C7705CAB}">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C624E-0FD9-438D-A643-5FDB810C1671}">
  <sheetPr>
    <pageSetUpPr fitToPage="1"/>
  </sheetPr>
  <dimension ref="A1:R31"/>
  <sheetViews>
    <sheetView zoomScaleNormal="100" workbookViewId="0">
      <selection activeCell="F10" sqref="F10:L10"/>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5">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135"/>
      <c r="C29" s="23" t="s">
        <v>512</v>
      </c>
      <c r="D29" s="285"/>
      <c r="E29" s="285"/>
      <c r="F29" s="285"/>
      <c r="G29" s="285"/>
      <c r="H29" s="285"/>
      <c r="I29" s="63"/>
      <c r="J29" s="76"/>
      <c r="K29" s="83"/>
      <c r="L29" s="83"/>
      <c r="M29" s="141"/>
    </row>
    <row r="30" spans="2:13" ht="21" customHeight="1" thickBot="1">
      <c r="B30" s="282" t="s">
        <v>513</v>
      </c>
      <c r="C30" s="283"/>
      <c r="D30" s="283"/>
      <c r="E30" s="283"/>
      <c r="F30" s="283"/>
      <c r="G30" s="283"/>
      <c r="H30" s="283"/>
      <c r="I30" s="283"/>
      <c r="J30" s="283"/>
      <c r="K30" s="283"/>
      <c r="L30" s="283"/>
      <c r="M30" s="141"/>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B7EF0A2A-2433-403D-8384-8C8097A7651A}">
      <formula1>INDIRECT(D13)</formula1>
    </dataValidation>
    <dataValidation type="list" allowBlank="1" showInputMessage="1" showErrorMessage="1" promptTitle="Team Type" prompt="Select ONE" sqref="C12:E12" xr:uid="{9273CB0F-197A-4E4F-9665-0501E80DF369}">
      <formula1>"Select One,All Star/Club,School/CEGEP/ Collegiate/University,Novice/Prep/Cheer Abilities,Stunt Group,Individuals/Duos"</formula1>
    </dataValidation>
    <dataValidation type="list" allowBlank="1" showInputMessage="1" showErrorMessage="1" promptTitle="Division" prompt="Select ONE" sqref="G12:L12" xr:uid="{F78711B1-35A4-4F14-88AA-6869D450C4AC}">
      <formula1>INDIRECT(O12)</formula1>
    </dataValidation>
    <dataValidation type="list" allowBlank="1" showInputMessage="1" showErrorMessage="1" promptTitle="Choose Event Date" prompt="Select One" sqref="F10:L10" xr:uid="{6DD2CA15-B8D5-4F41-8BED-9AB6386424D6}">
      <formula1>"27/28 février - CRUSH CUP,20/21 mars – MARCH MASH-UP,17/18 avril - CROWN CLASSIC,15/16 mai - Finale - ROAD TO THE RING"</formula1>
    </dataValidation>
    <dataValidation type="list" allowBlank="1" showInputMessage="1" showErrorMessage="1" sqref="F16:L16" xr:uid="{AB1AB147-9444-4C3B-9C98-7BF074EF8201}">
      <formula1>"November 21/22 - CROWN CLASSIC,December 19/20 - JINGLE BLAST,February 27/28 - CRUSH CUP,March 22/23 – MARCH MASH-UP,May 1/2 Finale - ROAD TO THE RING"</formula1>
    </dataValidation>
    <dataValidation type="date" allowBlank="1" showInputMessage="1" showErrorMessage="1" sqref="M28:M30 K28:L29" xr:uid="{F114CFBE-F045-4F00-8740-057B74A6921A}">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EB16-1A50-4CFB-9969-9B0719B7E352}">
  <sheetPr>
    <pageSetUpPr fitToPage="1"/>
  </sheetPr>
  <dimension ref="A1:R31"/>
  <sheetViews>
    <sheetView zoomScaleNormal="100" workbookViewId="0">
      <selection activeCell="C12" sqref="C12:E12"/>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5">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135"/>
      <c r="C29" s="23" t="s">
        <v>512</v>
      </c>
      <c r="D29" s="285"/>
      <c r="E29" s="285"/>
      <c r="F29" s="285"/>
      <c r="G29" s="285"/>
      <c r="H29" s="285"/>
      <c r="I29" s="63"/>
      <c r="J29" s="76"/>
      <c r="K29" s="83"/>
      <c r="L29" s="83"/>
      <c r="M29" s="141"/>
    </row>
    <row r="30" spans="2:13" ht="21" customHeight="1" thickBot="1">
      <c r="B30" s="282" t="s">
        <v>513</v>
      </c>
      <c r="C30" s="283"/>
      <c r="D30" s="283"/>
      <c r="E30" s="283"/>
      <c r="F30" s="283"/>
      <c r="G30" s="283"/>
      <c r="H30" s="283"/>
      <c r="I30" s="283"/>
      <c r="J30" s="283"/>
      <c r="K30" s="283"/>
      <c r="L30" s="283"/>
      <c r="M30" s="141"/>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2F4875C9-D64C-4221-A64D-571574479828}">
      <formula1>INDIRECT(D13)</formula1>
    </dataValidation>
    <dataValidation type="list" allowBlank="1" showInputMessage="1" showErrorMessage="1" promptTitle="Team Type" prompt="Select ONE" sqref="C12:E12" xr:uid="{2EEF158C-4C18-4139-9E59-69E2530D4C3B}">
      <formula1>"Select One,All Star/Club,School/CEGEP/ Collegiate/University,Novice/Prep/Cheer Abilities,Stunt Group,Individuals/Duos"</formula1>
    </dataValidation>
    <dataValidation type="list" allowBlank="1" showInputMessage="1" showErrorMessage="1" promptTitle="Division" prompt="Select ONE" sqref="G12:L12" xr:uid="{849000B5-69F9-41A0-8721-23937E881626}">
      <formula1>INDIRECT(O12)</formula1>
    </dataValidation>
    <dataValidation type="list" allowBlank="1" showInputMessage="1" showErrorMessage="1" promptTitle="Choose Event Date" prompt="Select One" sqref="F10:L10" xr:uid="{DD701C6B-34FD-42A8-8245-30E6F00C8874}">
      <formula1>"27/28 février - CRUSH CUP,20/21 mars – MARCH MASH-UP,17/18 avril - CROWN CLASSIC,15/16 mai - Finale - ROAD TO THE RING"</formula1>
    </dataValidation>
    <dataValidation type="list" allowBlank="1" showInputMessage="1" showErrorMessage="1" sqref="F16:L16" xr:uid="{4794CF5A-34F9-4F2E-8778-5D081C2F5CF9}">
      <formula1>"November 21/22 - CROWN CLASSIC,December 19/20 - JINGLE BLAST,February 27/28 - CRUSH CUP,March 22/23 – MARCH MASH-UP,May 1/2 Finale - ROAD TO THE RING"</formula1>
    </dataValidation>
    <dataValidation type="date" allowBlank="1" showInputMessage="1" showErrorMessage="1" sqref="M28:M30 K28:L29" xr:uid="{8D65AF5F-7C4E-4031-97F7-03A75BF8B196}">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8D04B-4BEE-4DFE-A2F9-98A97F9FEADE}">
  <sheetPr>
    <pageSetUpPr fitToPage="1"/>
  </sheetPr>
  <dimension ref="A1:R31"/>
  <sheetViews>
    <sheetView zoomScaleNormal="100" workbookViewId="0">
      <selection activeCell="F10" sqref="F10:L10"/>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5">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135"/>
      <c r="C29" s="23" t="s">
        <v>512</v>
      </c>
      <c r="D29" s="285"/>
      <c r="E29" s="285"/>
      <c r="F29" s="285"/>
      <c r="G29" s="285"/>
      <c r="H29" s="285"/>
      <c r="I29" s="63"/>
      <c r="J29" s="76"/>
      <c r="K29" s="83"/>
      <c r="L29" s="83"/>
      <c r="M29" s="141"/>
    </row>
    <row r="30" spans="2:13" ht="21" customHeight="1" thickBot="1">
      <c r="B30" s="282" t="s">
        <v>513</v>
      </c>
      <c r="C30" s="283"/>
      <c r="D30" s="283"/>
      <c r="E30" s="283"/>
      <c r="F30" s="283"/>
      <c r="G30" s="283"/>
      <c r="H30" s="283"/>
      <c r="I30" s="283"/>
      <c r="J30" s="283"/>
      <c r="K30" s="283"/>
      <c r="L30" s="283"/>
      <c r="M30" s="141"/>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3AEFA109-30B8-4E37-BD4A-4A2B37A95587}">
      <formula1>INDIRECT(D13)</formula1>
    </dataValidation>
    <dataValidation type="list" allowBlank="1" showInputMessage="1" showErrorMessage="1" promptTitle="Team Type" prompt="Select ONE" sqref="C12:E12" xr:uid="{7CB625DE-738C-4643-9F25-930CB683FC02}">
      <formula1>"Select One,All Star/Club,School/CEGEP/ Collegiate/University,Novice/Prep/Cheer Abilities,Stunt Group,Individuals/Duos"</formula1>
    </dataValidation>
    <dataValidation type="list" allowBlank="1" showInputMessage="1" showErrorMessage="1" promptTitle="Division" prompt="Select ONE" sqref="G12:L12" xr:uid="{014A8439-F376-4998-B2EC-6292D799DB74}">
      <formula1>INDIRECT(O12)</formula1>
    </dataValidation>
    <dataValidation type="list" allowBlank="1" showInputMessage="1" showErrorMessage="1" promptTitle="Choose Event Date" prompt="Select One" sqref="F10:L10" xr:uid="{F20AE1E1-8392-48F5-907B-F3DCE0761B67}">
      <formula1>"27/28 février - CRUSH CUP,20/21 mars – MARCH MASH-UP,17/18 avril - CROWN CLASSIC,15/16 mai - Finale - ROAD TO THE RING"</formula1>
    </dataValidation>
    <dataValidation type="list" allowBlank="1" showInputMessage="1" showErrorMessage="1" sqref="F16:L16" xr:uid="{AE9B432C-010F-4292-B099-DC7180DD7460}">
      <formula1>"November 21/22 - CROWN CLASSIC,December 19/20 - JINGLE BLAST,February 27/28 - CRUSH CUP,March 22/23 – MARCH MASH-UP,May 1/2 Finale - ROAD TO THE RING"</formula1>
    </dataValidation>
    <dataValidation type="date" allowBlank="1" showInputMessage="1" showErrorMessage="1" sqref="M28:M30 K28:L29" xr:uid="{E2963372-EE9A-417F-AB2C-98C13D580F9E}">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541FA-460D-41E7-858F-DAC60FE0A87E}">
  <sheetPr>
    <pageSetUpPr fitToPage="1"/>
  </sheetPr>
  <dimension ref="A1:R31"/>
  <sheetViews>
    <sheetView zoomScaleNormal="100" workbookViewId="0">
      <selection activeCell="F10" sqref="F10:L10"/>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5">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135"/>
      <c r="C29" s="23" t="s">
        <v>512</v>
      </c>
      <c r="D29" s="285"/>
      <c r="E29" s="285"/>
      <c r="F29" s="285"/>
      <c r="G29" s="285"/>
      <c r="H29" s="285"/>
      <c r="I29" s="63"/>
      <c r="J29" s="76"/>
      <c r="K29" s="83"/>
      <c r="L29" s="83"/>
      <c r="M29" s="141"/>
    </row>
    <row r="30" spans="2:13" ht="21" customHeight="1" thickBot="1">
      <c r="B30" s="282" t="s">
        <v>513</v>
      </c>
      <c r="C30" s="283"/>
      <c r="D30" s="283"/>
      <c r="E30" s="283"/>
      <c r="F30" s="283"/>
      <c r="G30" s="283"/>
      <c r="H30" s="283"/>
      <c r="I30" s="283"/>
      <c r="J30" s="283"/>
      <c r="K30" s="283"/>
      <c r="L30" s="283"/>
      <c r="M30" s="141"/>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3397C71F-E13C-463F-89D1-30A27C4D4BB4}">
      <formula1>INDIRECT(D13)</formula1>
    </dataValidation>
    <dataValidation type="list" allowBlank="1" showInputMessage="1" showErrorMessage="1" promptTitle="Team Type" prompt="Select ONE" sqref="C12:E12" xr:uid="{D493F274-1311-40BB-BE0B-31A864B72223}">
      <formula1>"Select One,All Star/Club,School/CEGEP/ Collegiate/University,Novice/Prep/Cheer Abilities,Stunt Group,Individuals/Duos"</formula1>
    </dataValidation>
    <dataValidation type="list" allowBlank="1" showInputMessage="1" showErrorMessage="1" promptTitle="Division" prompt="Select ONE" sqref="G12:L12" xr:uid="{81C228FC-3331-4BEE-BA90-179FDDD4459C}">
      <formula1>INDIRECT(O12)</formula1>
    </dataValidation>
    <dataValidation type="list" allowBlank="1" showInputMessage="1" showErrorMessage="1" promptTitle="Choose Event Date" prompt="Select One" sqref="F10:L10" xr:uid="{D384C919-F64A-4B70-B354-D4B36F9616A6}">
      <formula1>"27/28 février - CRUSH CUP,20/21 mars – MARCH MASH-UP,17/18 avril - CROWN CLASSIC,15/16 mai - Finale - ROAD TO THE RING"</formula1>
    </dataValidation>
    <dataValidation type="list" allowBlank="1" showInputMessage="1" showErrorMessage="1" sqref="F16:L16" xr:uid="{482F84FF-D4EE-43B8-ABB1-F832C8F51CCD}">
      <formula1>"November 21/22 - CROWN CLASSIC,December 19/20 - JINGLE BLAST,February 27/28 - CRUSH CUP,March 22/23 – MARCH MASH-UP,May 1/2 Finale - ROAD TO THE RING"</formula1>
    </dataValidation>
    <dataValidation type="date" allowBlank="1" showInputMessage="1" showErrorMessage="1" sqref="M28:M30 K28:L29" xr:uid="{2895674F-DCAA-4D6E-B2D3-D31A3FA11D2B}">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C9C15-868F-4472-ABEE-4C1CA6EDD0F3}">
  <sheetPr>
    <pageSetUpPr fitToPage="1"/>
  </sheetPr>
  <dimension ref="A1:R31"/>
  <sheetViews>
    <sheetView zoomScaleNormal="100" workbookViewId="0">
      <selection activeCell="F10" sqref="F10:L10"/>
    </sheetView>
  </sheetViews>
  <sheetFormatPr defaultColWidth="8.85546875" defaultRowHeight="15"/>
  <cols>
    <col min="1" max="1" width="1.7109375" customWidth="1"/>
    <col min="2" max="2" width="15.28515625" customWidth="1"/>
    <col min="3" max="3" width="4.85546875" customWidth="1"/>
    <col min="4" max="4" width="6" customWidth="1"/>
    <col min="5" max="5" width="12.28515625" customWidth="1"/>
    <col min="6" max="6" width="11.28515625" customWidth="1"/>
    <col min="7" max="7" width="10.285156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8"/>
      <c r="C1" s="71"/>
      <c r="D1" s="71"/>
      <c r="E1" s="127"/>
      <c r="F1" s="136" t="s">
        <v>487</v>
      </c>
      <c r="G1" s="127"/>
      <c r="H1" s="127"/>
      <c r="I1" s="71"/>
      <c r="J1" s="71"/>
      <c r="K1" s="71"/>
      <c r="L1" s="71"/>
      <c r="M1" s="72"/>
    </row>
    <row r="2" spans="1:18" ht="21.95" customHeight="1">
      <c r="B2" s="238" t="s">
        <v>490</v>
      </c>
      <c r="C2" s="239"/>
      <c r="D2" s="239"/>
      <c r="E2" s="239"/>
      <c r="F2" s="239"/>
      <c r="G2" s="239"/>
      <c r="H2" s="239"/>
      <c r="I2" s="239"/>
      <c r="J2" s="239"/>
      <c r="K2" s="239"/>
      <c r="L2" s="239"/>
      <c r="M2" s="240"/>
    </row>
    <row r="3" spans="1:18" ht="21.95" customHeight="1">
      <c r="B3" s="251" t="s">
        <v>488</v>
      </c>
      <c r="C3" s="252"/>
      <c r="D3" s="246"/>
      <c r="E3" s="246"/>
      <c r="F3" s="246"/>
      <c r="G3" s="246"/>
      <c r="H3" s="246"/>
      <c r="I3" s="246"/>
      <c r="J3" s="246"/>
      <c r="K3" s="246"/>
      <c r="L3" s="246"/>
      <c r="M3" s="143"/>
    </row>
    <row r="4" spans="1:18" ht="21.95" customHeight="1">
      <c r="B4" s="137" t="s">
        <v>489</v>
      </c>
      <c r="C4" s="138"/>
      <c r="D4" s="244"/>
      <c r="E4" s="244"/>
      <c r="F4" s="244"/>
      <c r="G4" s="244"/>
      <c r="H4" s="244"/>
      <c r="I4" s="244"/>
      <c r="J4" s="244"/>
      <c r="K4" s="244"/>
      <c r="L4" s="244"/>
      <c r="M4" s="245"/>
    </row>
    <row r="5" spans="1:18" ht="21.95" customHeight="1">
      <c r="B5" s="253" t="s">
        <v>491</v>
      </c>
      <c r="C5" s="254"/>
      <c r="D5" s="254"/>
      <c r="E5" s="254"/>
      <c r="F5" s="254"/>
      <c r="G5" s="254"/>
      <c r="H5" s="254"/>
      <c r="I5" s="254"/>
      <c r="J5" s="254"/>
      <c r="K5" s="254"/>
      <c r="L5" s="255"/>
      <c r="M5" s="139"/>
      <c r="R5" s="64"/>
    </row>
    <row r="6" spans="1:18" ht="21.95" customHeight="1">
      <c r="B6" s="249" t="s">
        <v>492</v>
      </c>
      <c r="C6" s="250"/>
      <c r="D6" s="262"/>
      <c r="E6" s="263"/>
      <c r="F6" s="263"/>
      <c r="G6" s="263"/>
      <c r="H6" s="263"/>
      <c r="I6" s="263"/>
      <c r="J6" s="263"/>
      <c r="K6" s="263"/>
      <c r="L6" s="264"/>
      <c r="M6" s="139"/>
      <c r="R6" s="64"/>
    </row>
    <row r="7" spans="1:18" ht="21.95" customHeight="1">
      <c r="B7" s="266" t="s">
        <v>493</v>
      </c>
      <c r="C7" s="267"/>
      <c r="D7" s="265"/>
      <c r="E7" s="265"/>
      <c r="F7" s="265"/>
      <c r="G7" s="265"/>
      <c r="H7" s="265"/>
      <c r="I7" s="265"/>
      <c r="J7" s="265"/>
      <c r="K7" s="265"/>
      <c r="L7" s="265"/>
      <c r="M7" s="139"/>
      <c r="R7" s="64"/>
    </row>
    <row r="8" spans="1:18" ht="21.95" customHeight="1">
      <c r="B8" s="266" t="s">
        <v>494</v>
      </c>
      <c r="C8" s="267"/>
      <c r="D8" s="268"/>
      <c r="E8" s="269"/>
      <c r="F8" s="269"/>
      <c r="G8" s="269"/>
      <c r="H8" s="269"/>
      <c r="I8" s="269"/>
      <c r="J8" s="269"/>
      <c r="K8" s="269"/>
      <c r="L8" s="270"/>
      <c r="M8" s="139"/>
      <c r="P8" s="9"/>
      <c r="R8" s="64"/>
    </row>
    <row r="9" spans="1:18" ht="18.95" customHeight="1">
      <c r="B9" s="241" t="s">
        <v>496</v>
      </c>
      <c r="C9" s="242"/>
      <c r="D9" s="242"/>
      <c r="E9" s="242"/>
      <c r="F9" s="242"/>
      <c r="G9" s="242"/>
      <c r="H9" s="242"/>
      <c r="I9" s="242"/>
      <c r="J9" s="242"/>
      <c r="K9" s="242"/>
      <c r="L9" s="242"/>
      <c r="M9" s="243"/>
      <c r="P9" s="8"/>
      <c r="R9" s="64"/>
    </row>
    <row r="10" spans="1:18" ht="21.95" customHeight="1">
      <c r="B10" s="256" t="s">
        <v>495</v>
      </c>
      <c r="C10" s="257"/>
      <c r="D10" s="257"/>
      <c r="E10" s="258"/>
      <c r="F10" s="259" t="s">
        <v>521</v>
      </c>
      <c r="G10" s="260"/>
      <c r="H10" s="260"/>
      <c r="I10" s="260"/>
      <c r="J10" s="260"/>
      <c r="K10" s="260"/>
      <c r="L10" s="261"/>
      <c r="M10" s="29"/>
      <c r="P10" s="9"/>
    </row>
    <row r="11" spans="1:18" ht="16.5" customHeight="1" thickBot="1">
      <c r="A11" s="68"/>
      <c r="B11" s="241" t="s">
        <v>498</v>
      </c>
      <c r="C11" s="242"/>
      <c r="D11" s="242"/>
      <c r="E11" s="242"/>
      <c r="F11" s="242"/>
      <c r="G11" s="242"/>
      <c r="H11" s="242"/>
      <c r="I11" s="242"/>
      <c r="J11" s="242"/>
      <c r="K11" s="242"/>
      <c r="L11" s="242"/>
      <c r="M11" s="243"/>
      <c r="N11" s="68"/>
      <c r="O11" s="68"/>
      <c r="P11" s="130"/>
      <c r="Q11" s="68"/>
      <c r="R11" s="69"/>
    </row>
    <row r="12" spans="1:18" ht="35.450000000000003" customHeight="1">
      <c r="B12" s="140" t="s">
        <v>497</v>
      </c>
      <c r="C12" s="226" t="s">
        <v>235</v>
      </c>
      <c r="D12" s="227"/>
      <c r="E12" s="228"/>
      <c r="F12" s="65" t="s">
        <v>284</v>
      </c>
      <c r="G12" s="229" t="s">
        <v>235</v>
      </c>
      <c r="H12" s="230"/>
      <c r="I12" s="230"/>
      <c r="J12" s="230"/>
      <c r="K12" s="230"/>
      <c r="L12" s="231"/>
      <c r="M12" s="54"/>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73"/>
      <c r="C13" s="74"/>
      <c r="D13" s="74"/>
      <c r="E13" s="74"/>
      <c r="F13" s="74"/>
      <c r="G13" s="61"/>
      <c r="H13" s="62"/>
      <c r="I13" s="62"/>
      <c r="J13" s="62"/>
      <c r="K13" s="62"/>
      <c r="L13" s="62"/>
      <c r="M13" s="29"/>
    </row>
    <row r="14" spans="1:18" ht="21.95" customHeight="1" thickBot="1">
      <c r="B14" s="78"/>
      <c r="C14" s="280" t="s">
        <v>499</v>
      </c>
      <c r="D14" s="281"/>
      <c r="E14" s="247">
        <v>0</v>
      </c>
      <c r="F14" s="248"/>
      <c r="G14" s="74"/>
      <c r="H14" s="74"/>
      <c r="I14" s="273" t="s">
        <v>500</v>
      </c>
      <c r="J14" s="274"/>
      <c r="K14" s="145">
        <v>0</v>
      </c>
      <c r="L14" s="70"/>
      <c r="M14" s="29"/>
    </row>
    <row r="15" spans="1:18">
      <c r="B15" s="28"/>
      <c r="C15" s="1"/>
      <c r="D15" s="1"/>
      <c r="E15" s="1"/>
      <c r="F15" s="1"/>
      <c r="G15" s="1"/>
      <c r="H15" s="12"/>
      <c r="I15" s="12"/>
      <c r="J15" s="12"/>
      <c r="K15" s="12"/>
      <c r="L15" s="12"/>
      <c r="M15" s="29"/>
    </row>
    <row r="16" spans="1:18" ht="21" customHeight="1">
      <c r="B16" s="84" t="s">
        <v>501</v>
      </c>
      <c r="C16" s="67"/>
      <c r="D16" s="67"/>
      <c r="E16" s="67"/>
      <c r="F16" s="66"/>
      <c r="G16" s="66"/>
      <c r="H16" s="66"/>
      <c r="I16" s="66"/>
      <c r="J16" s="66"/>
      <c r="K16" s="66"/>
      <c r="L16" s="66"/>
      <c r="M16" s="29"/>
    </row>
    <row r="17" spans="2:13" ht="18" customHeight="1">
      <c r="B17" s="236" t="s">
        <v>502</v>
      </c>
      <c r="C17" s="237"/>
      <c r="D17" s="237"/>
      <c r="E17" s="237"/>
      <c r="F17" s="237"/>
      <c r="G17" s="237"/>
      <c r="H17" s="237"/>
      <c r="I17" s="237"/>
      <c r="J17" s="237"/>
      <c r="K17" s="237"/>
      <c r="L17" s="237"/>
      <c r="M17" s="75"/>
    </row>
    <row r="18" spans="2:13" ht="41.25" customHeight="1">
      <c r="B18" s="236" t="s">
        <v>503</v>
      </c>
      <c r="C18" s="279"/>
      <c r="D18" s="279"/>
      <c r="E18" s="279"/>
      <c r="F18" s="279"/>
      <c r="G18" s="279"/>
      <c r="H18" s="279"/>
      <c r="I18" s="279"/>
      <c r="J18" s="279"/>
      <c r="K18" s="279"/>
      <c r="L18" s="279"/>
      <c r="M18" s="75"/>
    </row>
    <row r="19" spans="2:13" ht="66" customHeight="1">
      <c r="B19" s="236" t="s">
        <v>504</v>
      </c>
      <c r="C19" s="279"/>
      <c r="D19" s="279"/>
      <c r="E19" s="279"/>
      <c r="F19" s="279"/>
      <c r="G19" s="279"/>
      <c r="H19" s="279"/>
      <c r="I19" s="279"/>
      <c r="J19" s="279"/>
      <c r="K19" s="279"/>
      <c r="L19" s="279"/>
      <c r="M19" s="75"/>
    </row>
    <row r="20" spans="2:13" ht="54" customHeight="1">
      <c r="B20" s="236" t="s">
        <v>505</v>
      </c>
      <c r="C20" s="279"/>
      <c r="D20" s="279"/>
      <c r="E20" s="279"/>
      <c r="F20" s="279"/>
      <c r="G20" s="279"/>
      <c r="H20" s="279"/>
      <c r="I20" s="279"/>
      <c r="J20" s="279"/>
      <c r="K20" s="279"/>
      <c r="L20" s="279"/>
      <c r="M20" s="75"/>
    </row>
    <row r="21" spans="2:13" ht="78" customHeight="1">
      <c r="B21" s="284" t="s">
        <v>506</v>
      </c>
      <c r="C21" s="279"/>
      <c r="D21" s="279"/>
      <c r="E21" s="279"/>
      <c r="F21" s="279"/>
      <c r="G21" s="279"/>
      <c r="H21" s="279"/>
      <c r="I21" s="279"/>
      <c r="J21" s="279"/>
      <c r="K21" s="279"/>
      <c r="L21" s="279"/>
      <c r="M21" s="75"/>
    </row>
    <row r="22" spans="2:13" ht="78.95" customHeight="1">
      <c r="B22" s="284" t="s">
        <v>507</v>
      </c>
      <c r="C22" s="279"/>
      <c r="D22" s="279"/>
      <c r="E22" s="279"/>
      <c r="F22" s="279"/>
      <c r="G22" s="279"/>
      <c r="H22" s="279"/>
      <c r="I22" s="279"/>
      <c r="J22" s="279"/>
      <c r="K22" s="279"/>
      <c r="L22" s="279"/>
      <c r="M22" s="75"/>
    </row>
    <row r="23" spans="2:13" ht="63.95" customHeight="1">
      <c r="B23" s="232" t="s">
        <v>508</v>
      </c>
      <c r="C23" s="279"/>
      <c r="D23" s="279"/>
      <c r="E23" s="279"/>
      <c r="F23" s="279"/>
      <c r="G23" s="279"/>
      <c r="H23" s="279"/>
      <c r="I23" s="279"/>
      <c r="J23" s="279"/>
      <c r="K23" s="279"/>
      <c r="L23" s="279"/>
      <c r="M23" s="75"/>
    </row>
    <row r="24" spans="2:13" ht="59.1" customHeight="1">
      <c r="B24" s="232" t="s">
        <v>509</v>
      </c>
      <c r="C24" s="279"/>
      <c r="D24" s="279"/>
      <c r="E24" s="279"/>
      <c r="F24" s="279"/>
      <c r="G24" s="279"/>
      <c r="H24" s="279"/>
      <c r="I24" s="279"/>
      <c r="J24" s="279"/>
      <c r="K24" s="279"/>
      <c r="L24" s="279"/>
      <c r="M24" s="29"/>
    </row>
    <row r="25" spans="2:13" ht="54.75" customHeight="1">
      <c r="B25" s="232" t="s">
        <v>517</v>
      </c>
      <c r="C25" s="279"/>
      <c r="D25" s="279"/>
      <c r="E25" s="279"/>
      <c r="F25" s="279"/>
      <c r="G25" s="279"/>
      <c r="H25" s="279"/>
      <c r="I25" s="279"/>
      <c r="J25" s="279"/>
      <c r="K25" s="279"/>
      <c r="L25" s="279"/>
      <c r="M25" s="29"/>
    </row>
    <row r="26" spans="2:13" ht="35.1" customHeight="1">
      <c r="B26" s="232" t="s">
        <v>510</v>
      </c>
      <c r="C26" s="233"/>
      <c r="D26" s="233"/>
      <c r="E26" s="233"/>
      <c r="F26" s="233"/>
      <c r="G26" s="233"/>
      <c r="H26" s="233"/>
      <c r="I26" s="233"/>
      <c r="J26" s="233"/>
      <c r="K26" s="233"/>
      <c r="L26" s="233"/>
      <c r="M26" s="29"/>
    </row>
    <row r="27" spans="2:13" ht="20.25" customHeight="1">
      <c r="B27" s="80"/>
      <c r="C27" s="79"/>
      <c r="D27" s="79"/>
      <c r="E27" s="79"/>
      <c r="F27" s="79"/>
      <c r="G27" s="79"/>
      <c r="H27" s="79"/>
      <c r="I27" s="79"/>
      <c r="J27" s="79"/>
      <c r="K27" s="79"/>
      <c r="L27" s="79"/>
      <c r="M27" s="29"/>
    </row>
    <row r="28" spans="2:13" ht="27.75" customHeight="1" thickBot="1">
      <c r="B28" s="275" t="s">
        <v>511</v>
      </c>
      <c r="C28" s="276"/>
      <c r="D28" s="277"/>
      <c r="E28" s="278"/>
      <c r="F28" s="278"/>
      <c r="G28" s="278"/>
      <c r="H28" s="278"/>
      <c r="I28" s="63"/>
      <c r="J28" s="76" t="s">
        <v>0</v>
      </c>
      <c r="K28" s="234"/>
      <c r="L28" s="234"/>
      <c r="M28" s="235"/>
    </row>
    <row r="29" spans="2:13" ht="21" customHeight="1" thickBot="1">
      <c r="B29" s="135"/>
      <c r="C29" s="23" t="s">
        <v>512</v>
      </c>
      <c r="D29" s="285"/>
      <c r="E29" s="285"/>
      <c r="F29" s="285"/>
      <c r="G29" s="285"/>
      <c r="H29" s="285"/>
      <c r="I29" s="63"/>
      <c r="J29" s="76"/>
      <c r="K29" s="83"/>
      <c r="L29" s="83"/>
      <c r="M29" s="141"/>
    </row>
    <row r="30" spans="2:13" ht="21" customHeight="1" thickBot="1">
      <c r="B30" s="282" t="s">
        <v>513</v>
      </c>
      <c r="C30" s="283"/>
      <c r="D30" s="283"/>
      <c r="E30" s="283"/>
      <c r="F30" s="283"/>
      <c r="G30" s="283"/>
      <c r="H30" s="283"/>
      <c r="I30" s="283"/>
      <c r="J30" s="283"/>
      <c r="K30" s="283"/>
      <c r="L30" s="283"/>
      <c r="M30" s="141"/>
    </row>
    <row r="31" spans="2:13" ht="15.75" thickBot="1">
      <c r="B31" s="271" t="s">
        <v>444</v>
      </c>
      <c r="C31" s="272"/>
      <c r="D31" s="25"/>
      <c r="E31" s="25"/>
      <c r="F31" s="25"/>
      <c r="G31" s="25"/>
      <c r="H31" s="25"/>
      <c r="I31" s="25"/>
      <c r="J31" s="25"/>
      <c r="K31" s="25"/>
      <c r="L31" s="25"/>
      <c r="M31" s="34"/>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465B7BFD-1C02-485B-B756-F3F36E0F90E5}">
      <formula1>INDIRECT(D13)</formula1>
    </dataValidation>
    <dataValidation type="list" allowBlank="1" showInputMessage="1" showErrorMessage="1" promptTitle="Team Type" prompt="Select ONE" sqref="C12:E12" xr:uid="{76241FB9-0905-4153-AD2B-5828E6534E78}">
      <formula1>"Select One,All Star/Club,School/CEGEP/ Collegiate/University,Novice/Prep/Cheer Abilities,Stunt Group,Individuals/Duos"</formula1>
    </dataValidation>
    <dataValidation type="list" allowBlank="1" showInputMessage="1" showErrorMessage="1" promptTitle="Division" prompt="Select ONE" sqref="G12:L12" xr:uid="{42508336-A8D0-41C7-8A02-EFDC65DDEC9C}">
      <formula1>INDIRECT(O12)</formula1>
    </dataValidation>
    <dataValidation type="list" allowBlank="1" showInputMessage="1" showErrorMessage="1" promptTitle="Choose Event Date" prompt="Select One" sqref="F10:L10" xr:uid="{A7279E27-B33C-4212-938E-384F186F0454}">
      <formula1>"27/28 février - CRUSH CUP,20/21 mars – MARCH MASH-UP,17/18 avril - CROWN CLASSIC,15/16 mai - Finale - ROAD TO THE RING"</formula1>
    </dataValidation>
    <dataValidation type="list" allowBlank="1" showInputMessage="1" showErrorMessage="1" sqref="F16:L16" xr:uid="{FC8E427F-A582-4A7C-8C0D-66F3D28B6AD9}">
      <formula1>"November 21/22 - CROWN CLASSIC,December 19/20 - JINGLE BLAST,February 27/28 - CRUSH CUP,March 22/23 – MARCH MASH-UP,May 1/2 Finale - ROAD TO THE RING"</formula1>
    </dataValidation>
    <dataValidation type="date" allowBlank="1" showInputMessage="1" showErrorMessage="1" sqref="M28:M30 K28:L29" xr:uid="{D58AE834-B3AF-4E24-B897-B49A63EC0D73}">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Divisions</vt:lpstr>
      <vt:lpstr>Program Registration</vt:lpstr>
      <vt:lpstr>Équipe 1 Information</vt:lpstr>
      <vt:lpstr>Équipe 2 Information</vt:lpstr>
      <vt:lpstr>Équipe 3 Information</vt:lpstr>
      <vt:lpstr>Équipe 4 Information</vt:lpstr>
      <vt:lpstr>Équipe 5 Information</vt:lpstr>
      <vt:lpstr>Équipe 6 Information</vt:lpstr>
      <vt:lpstr>Équipe 7 Information</vt:lpstr>
      <vt:lpstr>Équipe 8 Information</vt:lpstr>
      <vt:lpstr>Équipe 9 Information</vt:lpstr>
      <vt:lpstr>Équipe 10 Information</vt:lpstr>
      <vt:lpstr>ALLSTAR</vt:lpstr>
      <vt:lpstr>INDIVIDUALS</vt:lpstr>
      <vt:lpstr>NOVICE_PREP_CHEER_ABILITIES</vt:lpstr>
      <vt:lpstr>PREP</vt:lpstr>
      <vt:lpstr>'Équipe 1 Information'!Print_Area</vt:lpstr>
      <vt:lpstr>'Équipe 10 Information'!Print_Area</vt:lpstr>
      <vt:lpstr>'Équipe 2 Information'!Print_Area</vt:lpstr>
      <vt:lpstr>'Équipe 3 Information'!Print_Area</vt:lpstr>
      <vt:lpstr>'Équipe 4 Information'!Print_Area</vt:lpstr>
      <vt:lpstr>'Équipe 5 Information'!Print_Area</vt:lpstr>
      <vt:lpstr>'Équipe 6 Information'!Print_Area</vt:lpstr>
      <vt:lpstr>'Équipe 7 Information'!Print_Area</vt:lpstr>
      <vt:lpstr>'Équipe 8 Information'!Print_Area</vt:lpstr>
      <vt:lpstr>'Équipe 9 Information'!Print_Area</vt:lpstr>
      <vt:lpstr>'Program Registration'!Print_Area</vt:lpstr>
      <vt:lpstr>SCHOOL</vt:lpstr>
      <vt:lpstr>SCOLAIRE</vt:lpstr>
      <vt:lpstr>SELECTONE</vt:lpstr>
      <vt:lpstr>STUNT</vt:lpstr>
      <vt:lpstr>TaxRates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dc:creator>
  <cp:lastModifiedBy>Ruth</cp:lastModifiedBy>
  <cp:lastPrinted>2020-09-02T19:08:31Z</cp:lastPrinted>
  <dcterms:created xsi:type="dcterms:W3CDTF">2015-09-07T18:34:26Z</dcterms:created>
  <dcterms:modified xsi:type="dcterms:W3CDTF">2021-02-17T18:01:39Z</dcterms:modified>
</cp:coreProperties>
</file>